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everend Penneth\Desktop\Eurosafe\"/>
    </mc:Choice>
  </mc:AlternateContent>
  <bookViews>
    <workbookView xWindow="0" yWindow="0" windowWidth="16392" windowHeight="5448"/>
  </bookViews>
  <sheets>
    <sheet name="ReadMe" sheetId="2" r:id="rId1"/>
    <sheet name="YLLoverall" sheetId="1" r:id="rId2"/>
  </sheets>
  <calcPr calcId="162913"/>
</workbook>
</file>

<file path=xl/calcChain.xml><?xml version="1.0" encoding="utf-8"?>
<calcChain xmlns="http://schemas.openxmlformats.org/spreadsheetml/2006/main">
  <c r="G49" i="1" l="1"/>
  <c r="I49" i="1"/>
  <c r="G48" i="1"/>
  <c r="I48" i="1"/>
  <c r="G47" i="1"/>
  <c r="I47" i="1"/>
  <c r="G46" i="1"/>
  <c r="I46" i="1"/>
  <c r="G45" i="1"/>
  <c r="I45" i="1"/>
  <c r="G44" i="1"/>
  <c r="I44" i="1"/>
  <c r="G43" i="1"/>
  <c r="I43" i="1"/>
  <c r="G42" i="1"/>
  <c r="I42" i="1"/>
  <c r="G41" i="1"/>
  <c r="I41" i="1"/>
  <c r="G40" i="1"/>
  <c r="I40" i="1"/>
  <c r="G39" i="1"/>
  <c r="I39" i="1"/>
  <c r="G38" i="1"/>
  <c r="I38" i="1"/>
  <c r="G37" i="1"/>
  <c r="I37" i="1"/>
  <c r="G36" i="1"/>
  <c r="I36" i="1"/>
  <c r="G35" i="1"/>
  <c r="I35" i="1"/>
  <c r="G34" i="1"/>
  <c r="I34" i="1"/>
  <c r="G33" i="1"/>
  <c r="I33" i="1"/>
  <c r="G32" i="1"/>
  <c r="I32" i="1"/>
  <c r="I50" i="1" s="1"/>
  <c r="G5" i="1"/>
  <c r="I5" i="1"/>
  <c r="I23" i="1" s="1"/>
  <c r="B55" i="1" s="1"/>
  <c r="G6" i="1"/>
  <c r="I6" i="1"/>
  <c r="G7" i="1"/>
  <c r="I7" i="1"/>
  <c r="G8" i="1"/>
  <c r="I8" i="1"/>
  <c r="G9" i="1"/>
  <c r="I9" i="1"/>
  <c r="G10" i="1"/>
  <c r="I10" i="1"/>
  <c r="G11" i="1"/>
  <c r="I11" i="1"/>
  <c r="G12" i="1"/>
  <c r="I12" i="1"/>
  <c r="G13" i="1"/>
  <c r="I13" i="1"/>
  <c r="G14" i="1"/>
  <c r="I14" i="1"/>
  <c r="G15" i="1"/>
  <c r="I15" i="1"/>
  <c r="G16" i="1"/>
  <c r="I16" i="1"/>
  <c r="G17" i="1"/>
  <c r="I17" i="1"/>
  <c r="G18" i="1"/>
  <c r="I18" i="1"/>
  <c r="G19" i="1"/>
  <c r="I19" i="1"/>
  <c r="G20" i="1"/>
  <c r="I20" i="1"/>
  <c r="G21" i="1"/>
  <c r="I21" i="1"/>
  <c r="G22" i="1"/>
  <c r="I22" i="1"/>
</calcChain>
</file>

<file path=xl/sharedStrings.xml><?xml version="1.0" encoding="utf-8"?>
<sst xmlns="http://schemas.openxmlformats.org/spreadsheetml/2006/main" count="32" uniqueCount="22">
  <si>
    <t>Age</t>
  </si>
  <si>
    <t>K - age weighting factor</t>
  </si>
  <si>
    <t>C - constant</t>
  </si>
  <si>
    <t>r - discount rate</t>
  </si>
  <si>
    <t>β - age weighting parameter</t>
  </si>
  <si>
    <t>L - life expectation</t>
  </si>
  <si>
    <t>YLL</t>
  </si>
  <si>
    <t>All ages</t>
  </si>
  <si>
    <t>Male</t>
  </si>
  <si>
    <t>Number of cases</t>
  </si>
  <si>
    <t>Population level YLLs</t>
  </si>
  <si>
    <t>Female</t>
  </si>
  <si>
    <t>Overall YLLs (males + females)</t>
  </si>
  <si>
    <t>Topic:</t>
  </si>
  <si>
    <t>Template for calculating population level YLLs</t>
  </si>
  <si>
    <t>Instructions:</t>
  </si>
  <si>
    <t>Step 1 - Go to the worksheet "YLLoverall"</t>
  </si>
  <si>
    <t>Step 2 - Paste the population level injury death counts for males stratified by 5 year age groups into the cells H5:H22</t>
  </si>
  <si>
    <t>Step 3 - The number of YLLs for males is shown in cell I23</t>
  </si>
  <si>
    <t>Step 4 - Paste the population level injury death counts for females stratified by 5 year age groups into the cells H32:H49</t>
  </si>
  <si>
    <t>Step 5 - The number of YLLs for females is shown in cell I50</t>
  </si>
  <si>
    <t>Step 6 - The number of overall YLLs is shown in cell B55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</si>
</sst>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name val="Arial"/>
    </font>
    <font>
      <b/>
      <sz val="10"/>
      <name val="Arial"/>
      <family val="2"/>
    </font>
    <font>
      <sz val="8"/>
      <name val="Arial"/>
    </font>
    <font>
      <sz val="10"/>
      <name val="Arial"/>
      <family val="2"/>
    </font>
    <font>
      <b/>
      <u/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/>
  </cellStyleXfs>
  <cellXfs count="6">
    <xf numFmtId="0" fontId="0" fillId="0" borderId="0" xfId="0"/>
    <xf numFmtId="0" fontId="1" fillId="0" borderId="0" xfId="0" applyFont="1"/>
    <xf numFmtId="0" fontId="3" fillId="0" borderId="0" xfId="1" applyFill="1" applyBorder="1"/>
    <xf numFmtId="0" fontId="0" fillId="0" borderId="0" xfId="0" applyBorder="1"/>
    <xf numFmtId="0" fontId="4" fillId="0" borderId="0" xfId="0" applyFont="1"/>
    <xf numFmtId="0" fontId="3" fillId="0" borderId="0" xfId="0" applyFont="1" applyAlignment="1">
      <alignment wrapText="1"/>
    </xf>
  </cellXfs>
  <cellStyles count="2">
    <cellStyle name="Normal" xfId="0" builtinId="0"/>
    <cellStyle name="Normal 17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B12"/>
  <sheetViews>
    <sheetView tabSelected="1" workbookViewId="0">
      <selection activeCell="B13" sqref="B13"/>
    </sheetView>
  </sheetViews>
  <sheetFormatPr defaultRowHeight="13.2" x14ac:dyDescent="0.25"/>
  <cols>
    <col min="1" max="1" width="11.109375" bestFit="1" customWidth="1"/>
  </cols>
  <sheetData>
    <row r="4" spans="1:2" x14ac:dyDescent="0.25">
      <c r="A4" t="s">
        <v>13</v>
      </c>
      <c r="B4" t="s">
        <v>14</v>
      </c>
    </row>
    <row r="7" spans="1:2" x14ac:dyDescent="0.25">
      <c r="A7" t="s">
        <v>15</v>
      </c>
      <c r="B7" t="s">
        <v>16</v>
      </c>
    </row>
    <row r="8" spans="1:2" x14ac:dyDescent="0.25">
      <c r="B8" t="s">
        <v>17</v>
      </c>
    </row>
    <row r="9" spans="1:2" x14ac:dyDescent="0.25">
      <c r="B9" t="s">
        <v>18</v>
      </c>
    </row>
    <row r="10" spans="1:2" x14ac:dyDescent="0.25">
      <c r="B10" t="s">
        <v>19</v>
      </c>
    </row>
    <row r="11" spans="1:2" x14ac:dyDescent="0.25">
      <c r="B11" t="s">
        <v>20</v>
      </c>
    </row>
    <row r="12" spans="1:2" x14ac:dyDescent="0.25">
      <c r="B12" t="s">
        <v>21</v>
      </c>
    </row>
  </sheetData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5"/>
  <sheetViews>
    <sheetView workbookViewId="0">
      <selection activeCell="A56" sqref="A56"/>
    </sheetView>
  </sheetViews>
  <sheetFormatPr defaultRowHeight="13.2" x14ac:dyDescent="0.25"/>
  <cols>
    <col min="1" max="1" width="11.109375" customWidth="1"/>
    <col min="2" max="2" width="23.109375" bestFit="1" customWidth="1"/>
    <col min="3" max="3" width="11.5546875" bestFit="1" customWidth="1"/>
    <col min="4" max="4" width="15.33203125" bestFit="1" customWidth="1"/>
    <col min="5" max="5" width="27.44140625" bestFit="1" customWidth="1"/>
    <col min="6" max="6" width="18.33203125" bestFit="1" customWidth="1"/>
    <col min="8" max="8" width="16.109375" bestFit="1" customWidth="1"/>
    <col min="9" max="9" width="24.109375" bestFit="1" customWidth="1"/>
  </cols>
  <sheetData>
    <row r="1" spans="1:24" x14ac:dyDescent="0.25">
      <c r="A1" s="4" t="s">
        <v>8</v>
      </c>
    </row>
    <row r="4" spans="1:24" x14ac:dyDescent="0.25">
      <c r="A4" s="1" t="s">
        <v>0</v>
      </c>
      <c r="B4" s="1" t="s">
        <v>1</v>
      </c>
      <c r="C4" s="1" t="s">
        <v>2</v>
      </c>
      <c r="D4" s="1" t="s">
        <v>3</v>
      </c>
      <c r="E4" s="1" t="s">
        <v>4</v>
      </c>
      <c r="F4" s="1" t="s">
        <v>5</v>
      </c>
      <c r="G4" s="1" t="s">
        <v>6</v>
      </c>
      <c r="H4" s="1" t="s">
        <v>9</v>
      </c>
      <c r="I4" s="1" t="s">
        <v>10</v>
      </c>
    </row>
    <row r="5" spans="1:24" x14ac:dyDescent="0.25">
      <c r="A5">
        <v>2.5</v>
      </c>
      <c r="B5">
        <v>1</v>
      </c>
      <c r="C5">
        <v>0.1658</v>
      </c>
      <c r="D5">
        <v>0.03</v>
      </c>
      <c r="E5">
        <v>0.04</v>
      </c>
      <c r="F5">
        <v>77.77</v>
      </c>
      <c r="G5">
        <f t="shared" ref="G5:G22" si="0">(B5*C5*EXP(D5*A5)/POWER((D5+E5),2)*(EXP(-1*(D5+E5)*(F5+A5))*(-(D5+E5)*(F5+A5)-1)-EXP(-1*(D5+E5)*A5)*(-(D5+E5)*A5-1))+((1-B5)/D5)*(1-EXP(-1*D5*F5)))</f>
        <v>35.098704087587478</v>
      </c>
      <c r="H5">
        <v>0</v>
      </c>
      <c r="I5">
        <f>G5*H5</f>
        <v>0</v>
      </c>
    </row>
    <row r="6" spans="1:24" x14ac:dyDescent="0.25">
      <c r="A6">
        <v>7.5</v>
      </c>
      <c r="B6">
        <v>1</v>
      </c>
      <c r="C6">
        <v>0.1658</v>
      </c>
      <c r="D6">
        <v>0.03</v>
      </c>
      <c r="E6">
        <v>0.04</v>
      </c>
      <c r="F6">
        <v>72.89</v>
      </c>
      <c r="G6">
        <f t="shared" si="0"/>
        <v>37.216476870736905</v>
      </c>
      <c r="H6">
        <v>0</v>
      </c>
      <c r="I6">
        <f t="shared" ref="I6:I22" si="1">G6*H6</f>
        <v>0</v>
      </c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3"/>
    </row>
    <row r="7" spans="1:24" x14ac:dyDescent="0.25">
      <c r="A7">
        <v>12.5</v>
      </c>
      <c r="B7">
        <v>1</v>
      </c>
      <c r="C7">
        <v>0.1658</v>
      </c>
      <c r="D7">
        <v>0.03</v>
      </c>
      <c r="E7">
        <v>0.04</v>
      </c>
      <c r="F7">
        <v>67.91</v>
      </c>
      <c r="G7">
        <f t="shared" si="0"/>
        <v>37.308019102183003</v>
      </c>
      <c r="H7">
        <v>0</v>
      </c>
      <c r="I7">
        <f t="shared" si="1"/>
        <v>0</v>
      </c>
    </row>
    <row r="8" spans="1:24" x14ac:dyDescent="0.25">
      <c r="A8">
        <v>17.5</v>
      </c>
      <c r="B8">
        <v>1</v>
      </c>
      <c r="C8">
        <v>0.1658</v>
      </c>
      <c r="D8">
        <v>0.03</v>
      </c>
      <c r="E8">
        <v>0.04</v>
      </c>
      <c r="F8">
        <v>62.93</v>
      </c>
      <c r="G8">
        <f t="shared" si="0"/>
        <v>36.025493963034698</v>
      </c>
      <c r="H8">
        <v>0</v>
      </c>
      <c r="I8">
        <f t="shared" si="1"/>
        <v>0</v>
      </c>
    </row>
    <row r="9" spans="1:24" x14ac:dyDescent="0.25">
      <c r="A9">
        <v>22.5</v>
      </c>
      <c r="B9">
        <v>1</v>
      </c>
      <c r="C9">
        <v>0.1658</v>
      </c>
      <c r="D9">
        <v>0.03</v>
      </c>
      <c r="E9">
        <v>0.04</v>
      </c>
      <c r="F9">
        <v>57.95</v>
      </c>
      <c r="G9">
        <f t="shared" si="0"/>
        <v>33.845112192924063</v>
      </c>
      <c r="H9">
        <v>0</v>
      </c>
      <c r="I9">
        <f t="shared" si="1"/>
        <v>0</v>
      </c>
    </row>
    <row r="10" spans="1:24" x14ac:dyDescent="0.25">
      <c r="A10">
        <v>27.5</v>
      </c>
      <c r="B10">
        <v>1</v>
      </c>
      <c r="C10">
        <v>0.1658</v>
      </c>
      <c r="D10">
        <v>0.03</v>
      </c>
      <c r="E10">
        <v>0.04</v>
      </c>
      <c r="F10">
        <v>52.99</v>
      </c>
      <c r="G10">
        <f t="shared" si="0"/>
        <v>31.114729172801763</v>
      </c>
      <c r="H10">
        <v>0</v>
      </c>
      <c r="I10">
        <f t="shared" si="1"/>
        <v>0</v>
      </c>
    </row>
    <row r="11" spans="1:24" x14ac:dyDescent="0.25">
      <c r="A11">
        <v>32.5</v>
      </c>
      <c r="B11">
        <v>1</v>
      </c>
      <c r="C11">
        <v>0.1658</v>
      </c>
      <c r="D11">
        <v>0.03</v>
      </c>
      <c r="E11">
        <v>0.04</v>
      </c>
      <c r="F11">
        <v>48.04</v>
      </c>
      <c r="G11">
        <f t="shared" si="0"/>
        <v>28.080457611740268</v>
      </c>
      <c r="H11">
        <v>0</v>
      </c>
      <c r="I11">
        <f t="shared" si="1"/>
        <v>0</v>
      </c>
    </row>
    <row r="12" spans="1:24" x14ac:dyDescent="0.25">
      <c r="A12">
        <v>37.5</v>
      </c>
      <c r="B12">
        <v>1</v>
      </c>
      <c r="C12">
        <v>0.1658</v>
      </c>
      <c r="D12">
        <v>0.03</v>
      </c>
      <c r="E12">
        <v>0.04</v>
      </c>
      <c r="F12">
        <v>43.1</v>
      </c>
      <c r="G12">
        <f t="shared" si="0"/>
        <v>24.914144583568113</v>
      </c>
      <c r="H12">
        <v>0</v>
      </c>
      <c r="I12">
        <f t="shared" si="1"/>
        <v>0</v>
      </c>
    </row>
    <row r="13" spans="1:24" x14ac:dyDescent="0.25">
      <c r="A13">
        <v>42.5</v>
      </c>
      <c r="B13">
        <v>1</v>
      </c>
      <c r="C13">
        <v>0.1658</v>
      </c>
      <c r="D13">
        <v>0.03</v>
      </c>
      <c r="E13">
        <v>0.04</v>
      </c>
      <c r="F13">
        <v>38.200000000000003</v>
      </c>
      <c r="G13">
        <f t="shared" si="0"/>
        <v>21.736201000921675</v>
      </c>
      <c r="H13">
        <v>0</v>
      </c>
      <c r="I13">
        <f t="shared" si="1"/>
        <v>0</v>
      </c>
    </row>
    <row r="14" spans="1:24" x14ac:dyDescent="0.25">
      <c r="A14">
        <v>47.5</v>
      </c>
      <c r="B14">
        <v>1</v>
      </c>
      <c r="C14">
        <v>0.1658</v>
      </c>
      <c r="D14">
        <v>0.03</v>
      </c>
      <c r="E14">
        <v>0.04</v>
      </c>
      <c r="F14">
        <v>33.380000000000003</v>
      </c>
      <c r="G14">
        <f t="shared" si="0"/>
        <v>18.629822114513932</v>
      </c>
      <c r="H14">
        <v>0</v>
      </c>
      <c r="I14">
        <f t="shared" si="1"/>
        <v>0</v>
      </c>
    </row>
    <row r="15" spans="1:24" x14ac:dyDescent="0.25">
      <c r="A15">
        <v>52.5</v>
      </c>
      <c r="B15">
        <v>1</v>
      </c>
      <c r="C15">
        <v>0.1658</v>
      </c>
      <c r="D15">
        <v>0.03</v>
      </c>
      <c r="E15">
        <v>0.04</v>
      </c>
      <c r="F15">
        <v>28.66</v>
      </c>
      <c r="G15">
        <f t="shared" si="0"/>
        <v>15.647554898533645</v>
      </c>
      <c r="H15">
        <v>0</v>
      </c>
      <c r="I15">
        <f t="shared" si="1"/>
        <v>0</v>
      </c>
    </row>
    <row r="16" spans="1:24" x14ac:dyDescent="0.25">
      <c r="A16">
        <v>57.5</v>
      </c>
      <c r="B16">
        <v>1</v>
      </c>
      <c r="C16">
        <v>0.1658</v>
      </c>
      <c r="D16">
        <v>0.03</v>
      </c>
      <c r="E16">
        <v>0.04</v>
      </c>
      <c r="F16">
        <v>24.07</v>
      </c>
      <c r="G16">
        <f t="shared" si="0"/>
        <v>12.825299005637438</v>
      </c>
      <c r="H16">
        <v>0</v>
      </c>
      <c r="I16">
        <f t="shared" si="1"/>
        <v>0</v>
      </c>
    </row>
    <row r="17" spans="1:9" x14ac:dyDescent="0.25">
      <c r="A17">
        <v>62.5</v>
      </c>
      <c r="B17">
        <v>1</v>
      </c>
      <c r="C17">
        <v>0.1658</v>
      </c>
      <c r="D17">
        <v>0.03</v>
      </c>
      <c r="E17">
        <v>0.04</v>
      </c>
      <c r="F17">
        <v>19.649999999999999</v>
      </c>
      <c r="G17">
        <f t="shared" si="0"/>
        <v>10.190769887437114</v>
      </c>
      <c r="H17">
        <v>0</v>
      </c>
      <c r="I17">
        <f t="shared" si="1"/>
        <v>0</v>
      </c>
    </row>
    <row r="18" spans="1:9" x14ac:dyDescent="0.25">
      <c r="A18">
        <v>67.5</v>
      </c>
      <c r="B18">
        <v>1</v>
      </c>
      <c r="C18">
        <v>0.1658</v>
      </c>
      <c r="D18">
        <v>0.03</v>
      </c>
      <c r="E18">
        <v>0.04</v>
      </c>
      <c r="F18">
        <v>15.54</v>
      </c>
      <c r="G18">
        <f t="shared" si="0"/>
        <v>7.798460686266707</v>
      </c>
      <c r="H18">
        <v>0</v>
      </c>
      <c r="I18">
        <f t="shared" si="1"/>
        <v>0</v>
      </c>
    </row>
    <row r="19" spans="1:9" x14ac:dyDescent="0.25">
      <c r="A19">
        <v>72.5</v>
      </c>
      <c r="B19">
        <v>1</v>
      </c>
      <c r="C19">
        <v>0.1658</v>
      </c>
      <c r="D19">
        <v>0.03</v>
      </c>
      <c r="E19">
        <v>0.04</v>
      </c>
      <c r="F19">
        <v>11.87</v>
      </c>
      <c r="G19">
        <f t="shared" si="0"/>
        <v>5.7090351395716112</v>
      </c>
      <c r="H19">
        <v>0</v>
      </c>
      <c r="I19">
        <f t="shared" si="1"/>
        <v>0</v>
      </c>
    </row>
    <row r="20" spans="1:9" x14ac:dyDescent="0.25">
      <c r="A20">
        <v>77.5</v>
      </c>
      <c r="B20">
        <v>1</v>
      </c>
      <c r="C20">
        <v>0.1658</v>
      </c>
      <c r="D20">
        <v>0.03</v>
      </c>
      <c r="E20">
        <v>0.04</v>
      </c>
      <c r="F20">
        <v>8.81</v>
      </c>
      <c r="G20">
        <f t="shared" si="0"/>
        <v>4.0004739774344644</v>
      </c>
      <c r="H20">
        <v>0</v>
      </c>
      <c r="I20">
        <f t="shared" si="1"/>
        <v>0</v>
      </c>
    </row>
    <row r="21" spans="1:9" x14ac:dyDescent="0.25">
      <c r="A21">
        <v>82.5</v>
      </c>
      <c r="B21">
        <v>1</v>
      </c>
      <c r="C21">
        <v>0.1658</v>
      </c>
      <c r="D21">
        <v>0.03</v>
      </c>
      <c r="E21">
        <v>0.04</v>
      </c>
      <c r="F21">
        <v>6.34</v>
      </c>
      <c r="G21">
        <f t="shared" si="0"/>
        <v>2.6750548339969469</v>
      </c>
      <c r="H21">
        <v>0</v>
      </c>
      <c r="I21">
        <f t="shared" si="1"/>
        <v>0</v>
      </c>
    </row>
    <row r="22" spans="1:9" x14ac:dyDescent="0.25">
      <c r="A22">
        <v>90</v>
      </c>
      <c r="B22">
        <v>1</v>
      </c>
      <c r="C22">
        <v>0.1658</v>
      </c>
      <c r="D22">
        <v>0.03</v>
      </c>
      <c r="E22">
        <v>0.04</v>
      </c>
      <c r="F22">
        <v>3.54</v>
      </c>
      <c r="G22">
        <f t="shared" si="0"/>
        <v>1.3025192769437943</v>
      </c>
      <c r="H22">
        <v>0</v>
      </c>
      <c r="I22">
        <f t="shared" si="1"/>
        <v>0</v>
      </c>
    </row>
    <row r="23" spans="1:9" x14ac:dyDescent="0.25">
      <c r="A23" s="1" t="s">
        <v>7</v>
      </c>
      <c r="I23" s="1">
        <f>SUM(I5:I22)</f>
        <v>0</v>
      </c>
    </row>
    <row r="28" spans="1:9" x14ac:dyDescent="0.25">
      <c r="A28" s="4" t="s">
        <v>11</v>
      </c>
    </row>
    <row r="31" spans="1:9" x14ac:dyDescent="0.25">
      <c r="A31" s="1" t="s">
        <v>0</v>
      </c>
      <c r="B31" s="1" t="s">
        <v>1</v>
      </c>
      <c r="C31" s="1" t="s">
        <v>2</v>
      </c>
      <c r="D31" s="1" t="s">
        <v>3</v>
      </c>
      <c r="E31" s="1" t="s">
        <v>4</v>
      </c>
      <c r="F31" s="1" t="s">
        <v>5</v>
      </c>
      <c r="G31" s="1" t="s">
        <v>6</v>
      </c>
      <c r="H31" s="1" t="s">
        <v>9</v>
      </c>
      <c r="I31" s="1" t="s">
        <v>10</v>
      </c>
    </row>
    <row r="32" spans="1:9" x14ac:dyDescent="0.25">
      <c r="A32">
        <v>2.5</v>
      </c>
      <c r="B32">
        <v>1</v>
      </c>
      <c r="C32">
        <v>0.1658</v>
      </c>
      <c r="D32">
        <v>0.03</v>
      </c>
      <c r="E32">
        <v>0.04</v>
      </c>
      <c r="F32">
        <v>80.28</v>
      </c>
      <c r="G32">
        <f t="shared" ref="G32:G49" si="2">(B32*C32*EXP(D32*A32)/POWER((D32+E32),2)*(EXP(-1*(D32+E32)*(F32+A32))*(-(D32+E32)*(F32+A32)-1)-EXP(-1*(D32+E32)*A32)*(-(D32+E32)*A32-1))+((1-B32)/D32)*(1-EXP(-1*D32*F32)))</f>
        <v>35.220343374231838</v>
      </c>
      <c r="H32">
        <v>0</v>
      </c>
      <c r="I32">
        <f>G32*H32</f>
        <v>0</v>
      </c>
    </row>
    <row r="33" spans="1:9" x14ac:dyDescent="0.25">
      <c r="A33">
        <v>7.5</v>
      </c>
      <c r="B33">
        <v>1</v>
      </c>
      <c r="C33">
        <v>0.1658</v>
      </c>
      <c r="D33">
        <v>0.03</v>
      </c>
      <c r="E33">
        <v>0.04</v>
      </c>
      <c r="F33">
        <v>75.47</v>
      </c>
      <c r="G33">
        <f t="shared" si="2"/>
        <v>37.360455405897547</v>
      </c>
      <c r="H33">
        <v>0</v>
      </c>
      <c r="I33">
        <f t="shared" ref="I33:I49" si="3">G33*H33</f>
        <v>0</v>
      </c>
    </row>
    <row r="34" spans="1:9" x14ac:dyDescent="0.25">
      <c r="A34">
        <v>12.5</v>
      </c>
      <c r="B34">
        <v>1</v>
      </c>
      <c r="C34">
        <v>0.1658</v>
      </c>
      <c r="D34">
        <v>0.03</v>
      </c>
      <c r="E34">
        <v>0.04</v>
      </c>
      <c r="F34">
        <v>70.510000000000005</v>
      </c>
      <c r="G34">
        <f t="shared" si="2"/>
        <v>37.476305523379949</v>
      </c>
      <c r="H34">
        <v>0</v>
      </c>
      <c r="I34">
        <f t="shared" si="3"/>
        <v>0</v>
      </c>
    </row>
    <row r="35" spans="1:9" x14ac:dyDescent="0.25">
      <c r="A35">
        <v>17.5</v>
      </c>
      <c r="B35">
        <v>1</v>
      </c>
      <c r="C35">
        <v>0.1658</v>
      </c>
      <c r="D35">
        <v>0.03</v>
      </c>
      <c r="E35">
        <v>0.04</v>
      </c>
      <c r="F35">
        <v>65.55</v>
      </c>
      <c r="G35">
        <f t="shared" si="2"/>
        <v>36.222180525415887</v>
      </c>
      <c r="H35">
        <v>0</v>
      </c>
      <c r="I35">
        <f t="shared" si="3"/>
        <v>0</v>
      </c>
    </row>
    <row r="36" spans="1:9" x14ac:dyDescent="0.25">
      <c r="A36">
        <v>22.5</v>
      </c>
      <c r="B36">
        <v>1</v>
      </c>
      <c r="C36">
        <v>0.1658</v>
      </c>
      <c r="D36">
        <v>0.03</v>
      </c>
      <c r="E36">
        <v>0.04</v>
      </c>
      <c r="F36">
        <v>60.63</v>
      </c>
      <c r="G36">
        <f t="shared" si="2"/>
        <v>34.078198293335795</v>
      </c>
      <c r="H36">
        <v>0</v>
      </c>
      <c r="I36">
        <f t="shared" si="3"/>
        <v>0</v>
      </c>
    </row>
    <row r="37" spans="1:9" x14ac:dyDescent="0.25">
      <c r="A37">
        <v>27.5</v>
      </c>
      <c r="B37">
        <v>1</v>
      </c>
      <c r="C37">
        <v>0.1658</v>
      </c>
      <c r="D37">
        <v>0.03</v>
      </c>
      <c r="E37">
        <v>0.04</v>
      </c>
      <c r="F37">
        <v>55.72</v>
      </c>
      <c r="G37">
        <f t="shared" si="2"/>
        <v>31.38956487403286</v>
      </c>
      <c r="H37">
        <v>0</v>
      </c>
      <c r="I37">
        <f t="shared" si="3"/>
        <v>0</v>
      </c>
    </row>
    <row r="38" spans="1:9" x14ac:dyDescent="0.25">
      <c r="A38">
        <v>32.5</v>
      </c>
      <c r="B38">
        <v>1</v>
      </c>
      <c r="C38">
        <v>0.1658</v>
      </c>
      <c r="D38">
        <v>0.03</v>
      </c>
      <c r="E38">
        <v>0.04</v>
      </c>
      <c r="F38">
        <v>50.83</v>
      </c>
      <c r="G38">
        <f t="shared" si="2"/>
        <v>28.40529829271539</v>
      </c>
      <c r="H38">
        <v>0</v>
      </c>
      <c r="I38">
        <f t="shared" si="3"/>
        <v>0</v>
      </c>
    </row>
    <row r="39" spans="1:9" x14ac:dyDescent="0.25">
      <c r="A39">
        <v>37.5</v>
      </c>
      <c r="B39">
        <v>1</v>
      </c>
      <c r="C39">
        <v>0.1658</v>
      </c>
      <c r="D39">
        <v>0.03</v>
      </c>
      <c r="E39">
        <v>0.04</v>
      </c>
      <c r="F39">
        <v>45.96</v>
      </c>
      <c r="G39">
        <f t="shared" si="2"/>
        <v>25.298926566447161</v>
      </c>
      <c r="H39">
        <v>0</v>
      </c>
      <c r="I39">
        <f t="shared" si="3"/>
        <v>0</v>
      </c>
    </row>
    <row r="40" spans="1:9" x14ac:dyDescent="0.25">
      <c r="A40">
        <v>42.5</v>
      </c>
      <c r="B40">
        <v>1</v>
      </c>
      <c r="C40">
        <v>0.1658</v>
      </c>
      <c r="D40">
        <v>0.03</v>
      </c>
      <c r="E40">
        <v>0.04</v>
      </c>
      <c r="F40">
        <v>41.13</v>
      </c>
      <c r="G40">
        <f t="shared" si="2"/>
        <v>22.19065967168676</v>
      </c>
      <c r="H40">
        <v>0</v>
      </c>
      <c r="I40">
        <f t="shared" si="3"/>
        <v>0</v>
      </c>
    </row>
    <row r="41" spans="1:9" x14ac:dyDescent="0.25">
      <c r="A41">
        <v>47.5</v>
      </c>
      <c r="B41">
        <v>1</v>
      </c>
      <c r="C41">
        <v>0.1658</v>
      </c>
      <c r="D41">
        <v>0.03</v>
      </c>
      <c r="E41">
        <v>0.04</v>
      </c>
      <c r="F41">
        <v>36.36</v>
      </c>
      <c r="G41">
        <f t="shared" si="2"/>
        <v>19.160529401614294</v>
      </c>
      <c r="H41">
        <v>0</v>
      </c>
      <c r="I41">
        <f t="shared" si="3"/>
        <v>0</v>
      </c>
    </row>
    <row r="42" spans="1:9" x14ac:dyDescent="0.25">
      <c r="A42">
        <v>52.5</v>
      </c>
      <c r="B42">
        <v>1</v>
      </c>
      <c r="C42">
        <v>0.1658</v>
      </c>
      <c r="D42">
        <v>0.03</v>
      </c>
      <c r="E42">
        <v>0.04</v>
      </c>
      <c r="F42">
        <v>31.68</v>
      </c>
      <c r="G42">
        <f t="shared" si="2"/>
        <v>16.261689400875909</v>
      </c>
      <c r="H42">
        <v>0</v>
      </c>
      <c r="I42">
        <f t="shared" si="3"/>
        <v>0</v>
      </c>
    </row>
    <row r="43" spans="1:9" x14ac:dyDescent="0.25">
      <c r="A43">
        <v>57.5</v>
      </c>
      <c r="B43">
        <v>1</v>
      </c>
      <c r="C43">
        <v>0.1658</v>
      </c>
      <c r="D43">
        <v>0.03</v>
      </c>
      <c r="E43">
        <v>0.04</v>
      </c>
      <c r="F43">
        <v>27.1</v>
      </c>
      <c r="G43">
        <f t="shared" si="2"/>
        <v>13.524185583277379</v>
      </c>
      <c r="H43">
        <v>0</v>
      </c>
      <c r="I43">
        <f t="shared" si="3"/>
        <v>0</v>
      </c>
    </row>
    <row r="44" spans="1:9" x14ac:dyDescent="0.25">
      <c r="A44">
        <v>62.5</v>
      </c>
      <c r="B44">
        <v>1</v>
      </c>
      <c r="C44">
        <v>0.1658</v>
      </c>
      <c r="D44">
        <v>0.03</v>
      </c>
      <c r="E44">
        <v>0.04</v>
      </c>
      <c r="F44">
        <v>22.64</v>
      </c>
      <c r="G44">
        <f t="shared" si="2"/>
        <v>10.966410025345324</v>
      </c>
      <c r="H44">
        <v>0</v>
      </c>
      <c r="I44">
        <f t="shared" si="3"/>
        <v>0</v>
      </c>
    </row>
    <row r="45" spans="1:9" x14ac:dyDescent="0.25">
      <c r="A45">
        <v>67.5</v>
      </c>
      <c r="B45">
        <v>1</v>
      </c>
      <c r="C45">
        <v>0.1658</v>
      </c>
      <c r="D45">
        <v>0.03</v>
      </c>
      <c r="E45">
        <v>0.04</v>
      </c>
      <c r="F45">
        <v>18.32</v>
      </c>
      <c r="G45">
        <f t="shared" si="2"/>
        <v>8.5988510603989621</v>
      </c>
      <c r="H45">
        <v>0</v>
      </c>
      <c r="I45">
        <f t="shared" si="3"/>
        <v>0</v>
      </c>
    </row>
    <row r="46" spans="1:9" x14ac:dyDescent="0.25">
      <c r="A46">
        <v>72.5</v>
      </c>
      <c r="B46">
        <v>1</v>
      </c>
      <c r="C46">
        <v>0.1658</v>
      </c>
      <c r="D46">
        <v>0.03</v>
      </c>
      <c r="E46">
        <v>0.04</v>
      </c>
      <c r="F46">
        <v>14.24</v>
      </c>
      <c r="G46">
        <f t="shared" si="2"/>
        <v>6.4513290660115503</v>
      </c>
      <c r="H46">
        <v>0</v>
      </c>
      <c r="I46">
        <f t="shared" si="3"/>
        <v>0</v>
      </c>
    </row>
    <row r="47" spans="1:9" x14ac:dyDescent="0.25">
      <c r="A47">
        <v>77.5</v>
      </c>
      <c r="B47">
        <v>1</v>
      </c>
      <c r="C47">
        <v>0.1658</v>
      </c>
      <c r="D47">
        <v>0.03</v>
      </c>
      <c r="E47">
        <v>0.04</v>
      </c>
      <c r="F47">
        <v>10.59</v>
      </c>
      <c r="G47">
        <f t="shared" si="2"/>
        <v>4.5886550311129355</v>
      </c>
      <c r="H47">
        <v>0</v>
      </c>
      <c r="I47">
        <f t="shared" si="3"/>
        <v>0</v>
      </c>
    </row>
    <row r="48" spans="1:9" x14ac:dyDescent="0.25">
      <c r="A48">
        <v>82.5</v>
      </c>
      <c r="B48">
        <v>1</v>
      </c>
      <c r="C48">
        <v>0.1658</v>
      </c>
      <c r="D48">
        <v>0.03</v>
      </c>
      <c r="E48">
        <v>0.04</v>
      </c>
      <c r="F48">
        <v>7.56</v>
      </c>
      <c r="G48">
        <f t="shared" si="2"/>
        <v>3.0854086355278922</v>
      </c>
      <c r="H48">
        <v>0</v>
      </c>
      <c r="I48">
        <f t="shared" si="3"/>
        <v>0</v>
      </c>
    </row>
    <row r="49" spans="1:9" x14ac:dyDescent="0.25">
      <c r="A49">
        <v>90</v>
      </c>
      <c r="B49">
        <v>1</v>
      </c>
      <c r="C49">
        <v>0.1658</v>
      </c>
      <c r="D49">
        <v>0.03</v>
      </c>
      <c r="E49">
        <v>0.04</v>
      </c>
      <c r="F49">
        <v>4.25</v>
      </c>
      <c r="G49">
        <f t="shared" si="2"/>
        <v>1.5324758944807098</v>
      </c>
      <c r="H49">
        <v>0</v>
      </c>
      <c r="I49">
        <f t="shared" si="3"/>
        <v>0</v>
      </c>
    </row>
    <row r="50" spans="1:9" x14ac:dyDescent="0.25">
      <c r="A50" s="1" t="s">
        <v>7</v>
      </c>
      <c r="I50" s="1">
        <f>SUM(I32:I49)</f>
        <v>0</v>
      </c>
    </row>
    <row r="55" spans="1:9" ht="39.6" x14ac:dyDescent="0.25">
      <c r="A55" s="5" t="s">
        <v>12</v>
      </c>
      <c r="B55">
        <f>I23+I50</f>
        <v>0</v>
      </c>
    </row>
  </sheetData>
  <phoneticPr fontId="2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ReadMe</vt:lpstr>
      <vt:lpstr>YLLoverall</vt:lpstr>
    </vt:vector>
  </TitlesOfParts>
  <Company>Swansea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University of Wales Swansea</dc:creator>
  <cp:lastModifiedBy>Penny</cp:lastModifiedBy>
  <dcterms:created xsi:type="dcterms:W3CDTF">2008-10-15T18:12:14Z</dcterms:created>
  <dcterms:modified xsi:type="dcterms:W3CDTF">2016-01-15T15:50:57Z</dcterms:modified>
</cp:coreProperties>
</file>