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448" tabRatio="824" activeTab="0"/>
  </bookViews>
  <sheets>
    <sheet name="ReadMe" sheetId="1" r:id="rId1"/>
    <sheet name="YLD_calculations" sheetId="2" r:id="rId2"/>
    <sheet name="EUROCOST_DisabilityWeights" sheetId="3" r:id="rId3"/>
  </sheets>
  <definedNames/>
  <calcPr fullCalcOnLoad="1"/>
</workbook>
</file>

<file path=xl/sharedStrings.xml><?xml version="1.0" encoding="utf-8"?>
<sst xmlns="http://schemas.openxmlformats.org/spreadsheetml/2006/main" count="178" uniqueCount="92">
  <si>
    <t>Age</t>
  </si>
  <si>
    <t>K - age weighting</t>
  </si>
  <si>
    <t>C - constant</t>
  </si>
  <si>
    <t>r - discount rate</t>
  </si>
  <si>
    <t>β - age weighting parameter</t>
  </si>
  <si>
    <t>L - duration</t>
  </si>
  <si>
    <t>D - disability</t>
  </si>
  <si>
    <t>YLD</t>
  </si>
  <si>
    <t>All ages</t>
  </si>
  <si>
    <t>Topic:</t>
  </si>
  <si>
    <t>Population level YLDs</t>
  </si>
  <si>
    <t>*Short term</t>
  </si>
  <si>
    <t>*Life long - Male</t>
  </si>
  <si>
    <t>*Life long - Female</t>
  </si>
  <si>
    <t>Number of cases</t>
  </si>
  <si>
    <t>Instructions:</t>
  </si>
  <si>
    <t>EUROCOST injury groups</t>
  </si>
  <si>
    <t>Disability weight - short-term</t>
  </si>
  <si>
    <t>Non-hospitalised</t>
  </si>
  <si>
    <t>Hospitalised</t>
  </si>
  <si>
    <t>1. Concussion</t>
  </si>
  <si>
    <t>2. Other skull-brain injury</t>
  </si>
  <si>
    <t>3. Open wound head</t>
  </si>
  <si>
    <t>4. Eye injury</t>
  </si>
  <si>
    <t>5. Fracture facial bones</t>
  </si>
  <si>
    <t>6. Open wound face</t>
  </si>
  <si>
    <t>7. Fractures/dislocations/sprain/strain vertebrae/spine</t>
  </si>
  <si>
    <t>8. Whiplash/neck sprain/distortion cervical spine</t>
  </si>
  <si>
    <t>9. Spinal cord injury</t>
  </si>
  <si>
    <t>10. Internal organ injury</t>
  </si>
  <si>
    <t>11. Fracture rib/sternum</t>
  </si>
  <si>
    <t>12. Fracture of clavicle/scapula</t>
  </si>
  <si>
    <t>13. Fracture of upper arm</t>
  </si>
  <si>
    <t>14. Fracture of elbow/forearm</t>
  </si>
  <si>
    <t>15. Fracture of wrist</t>
  </si>
  <si>
    <t>16. Fracture of hand/fingers</t>
  </si>
  <si>
    <t>17. Dislocation/sprain/strain shoulder/elbow</t>
  </si>
  <si>
    <t>18. Dislocation/sprain/strain wrist/hand/fingers</t>
  </si>
  <si>
    <t>19. Injury of nerves of upper extremity</t>
  </si>
  <si>
    <t>20. Complex soft tissue injury of upper extremity</t>
  </si>
  <si>
    <t>21. Fracture of pelvis</t>
  </si>
  <si>
    <t>22. Fracture of hip</t>
  </si>
  <si>
    <t>23. Fracture of femur shaft</t>
  </si>
  <si>
    <t>24. Fracture of knee/lower leg</t>
  </si>
  <si>
    <t>25. Fracture of ankle</t>
  </si>
  <si>
    <t>26. Fracture of foot/toes</t>
  </si>
  <si>
    <t>27. Dislocation/sprain/strain knee</t>
  </si>
  <si>
    <t>28. Dislocation/sprain/strain ankle/foot</t>
  </si>
  <si>
    <t>29. Dislocation/sprain/strain hip</t>
  </si>
  <si>
    <t>30. Nerve injury lower extremity</t>
  </si>
  <si>
    <t>31. Complex soft tissue injury of lower extremity</t>
  </si>
  <si>
    <t>32. Superficial injury (incl. contusions)</t>
  </si>
  <si>
    <t>33. Open wound</t>
  </si>
  <si>
    <t>34. Burns</t>
  </si>
  <si>
    <t>35. Poisoning</t>
  </si>
  <si>
    <t>36. Multitrauma</t>
  </si>
  <si>
    <t>37. Foreign body</t>
  </si>
  <si>
    <t>38. No injury after examination</t>
  </si>
  <si>
    <t>39. Other and unspecified injury</t>
  </si>
  <si>
    <t>Disability weight -</t>
  </si>
  <si>
    <t>lifelong</t>
  </si>
  <si>
    <t>Non-hospitalised YLDs</t>
  </si>
  <si>
    <t>Step 2 - Go to the worksheet "YLD_calculations" and paste the figure copied in Step 1 into the cells G4:G21</t>
  </si>
  <si>
    <t>Below is a list of the disability weights applicable to the EUROCOST 39 injury groupings. The disability weights were derived as part of the INTEGRIS project</t>
  </si>
  <si>
    <t>Step 1 - Go to the worksheet "EUROCOST_DisabilityWeights" and copy the short-term disability weight for non-hospitalised concussion injuries in cell B6</t>
  </si>
  <si>
    <t>Step 5 - Go to the worksheet "EUROCOST_DisabilityWeights" and copy the lifelong disability weight for concussion injuries in cell F6</t>
  </si>
  <si>
    <t>Step 6 - Go to the worksheet "YLD_calculations" and paste the figure copied in Step 5 into the cells G30:G47 and G56:G73</t>
  </si>
  <si>
    <t>Number of cases lifelong</t>
  </si>
  <si>
    <t>Proportion lifelong</t>
  </si>
  <si>
    <t>Step 8 - Go to the worksheet "EUROCOST_DisabilityWeights" and copy the proportion lifelong for non-hospitalised concussion injuries in cell D6</t>
  </si>
  <si>
    <t>Overall YLDs (short-term + life long)</t>
  </si>
  <si>
    <t>Step 7 - Paste the number of non-hospitalised concussion cases per 5 year age group amongst males into the cells I30:I47 and paste the number of non-hospitalised concussion cases per 5 year age group amongst females into the cells I56:I73</t>
  </si>
  <si>
    <t>Step 12 - Repeat Steps 1 - 11 for the remaining EUROCOST injury groups</t>
  </si>
  <si>
    <t>Hospitalised YLDs</t>
  </si>
  <si>
    <t>Step 1 - Go to the worksheet "EUROCOST_DisabilityWeights" and copy the short-term disability weight for hospitalised concussion injuries in cell C6</t>
  </si>
  <si>
    <t>Step 4 - The total number of population level short-term YLDs related to non-hospitalised concussion injuries is given in cell J22</t>
  </si>
  <si>
    <t>Step 10 - The total number of population level life long YLDs related to non-hospitalised concussion injuries for males is given in cell L48 and for females in cell L74</t>
  </si>
  <si>
    <t>Step 11 - The overall number of population level YLDs (short-term + life long) related to non-hospitalised concussion injuries is given in cell B80</t>
  </si>
  <si>
    <t>Step 4 - The total number of population level short-term YLDs related to hospitalised concussion injuries is given in cell J22</t>
  </si>
  <si>
    <t>Step 3 - Paste the number of non-hospitalised concussion cases per 5 year age group (0-4, 5-9, 10-14, ….80-84, 85+) into the cells I4:I21</t>
  </si>
  <si>
    <t>Step 3 - Paste the number of hospitalised concussion cases per 5 year age group (0-4, 5-9, 10-14, ….80-84, 85+) into the cells I4:I21</t>
  </si>
  <si>
    <t>Step 7 - Paste the number of hospitalised concussion cases per 5 year age group amongst males into the cells I30:I47 and paste the number of hospitalised concussion cases per 5 year age group amongst females into the cells I56:I73</t>
  </si>
  <si>
    <t>Step 8 - Go to the worksheet "EUROCOST_DisabilityWeights" and copy the proportion lifelong for hospitalised concussion injuries in cell E6</t>
  </si>
  <si>
    <t>Step 10 - The total number of population level life long YLDs related to hospitalised concussion injuries for males is given in cell L48 and for females in cell L74</t>
  </si>
  <si>
    <t>Step 11 - The overall number of population level YLDs (short-term + life long) related to hospitalised concussion injuries is given in cell B80</t>
  </si>
  <si>
    <t>Step 9 - Go to the worksheet "YLD_calculations" and paste the figure copied in Step 8 into the cells J30:J48 and J56:J74</t>
  </si>
  <si>
    <t xml:space="preserve">Template for calculating short-term and life long population level YLDs - (this template uses EUROCOST disability weights as an example however alternative disability weights can also be used) </t>
  </si>
  <si>
    <t xml:space="preserve">Proportion lifelong </t>
  </si>
  <si>
    <t>-</t>
  </si>
  <si>
    <t>^</t>
  </si>
  <si>
    <t>^   indicates injury categories where EQ-5D data was missing or very limited (n &lt; 10)</t>
  </si>
  <si>
    <t xml:space="preserve"> -   indicates injury categories that do not cause lifelong disability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</si>
</sst>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34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11.140625" style="0" bestFit="1" customWidth="1"/>
    <col min="2" max="2" width="127.8515625" style="0" customWidth="1"/>
  </cols>
  <sheetData>
    <row r="4" spans="1:2" ht="26.25">
      <c r="A4" t="s">
        <v>9</v>
      </c>
      <c r="B4" s="10" t="s">
        <v>86</v>
      </c>
    </row>
    <row r="7" spans="1:2" ht="12.75">
      <c r="A7" t="s">
        <v>15</v>
      </c>
      <c r="B7" t="s">
        <v>61</v>
      </c>
    </row>
    <row r="8" ht="13.5" customHeight="1">
      <c r="B8" s="8" t="s">
        <v>64</v>
      </c>
    </row>
    <row r="9" ht="12.75">
      <c r="B9" t="s">
        <v>62</v>
      </c>
    </row>
    <row r="10" ht="12.75">
      <c r="B10" s="8" t="s">
        <v>79</v>
      </c>
    </row>
    <row r="11" ht="12.75">
      <c r="B11" t="s">
        <v>75</v>
      </c>
    </row>
    <row r="12" ht="15" customHeight="1">
      <c r="B12" s="8" t="s">
        <v>65</v>
      </c>
    </row>
    <row r="13" ht="12.75">
      <c r="B13" t="s">
        <v>66</v>
      </c>
    </row>
    <row r="14" ht="26.25">
      <c r="B14" s="8" t="s">
        <v>71</v>
      </c>
    </row>
    <row r="15" ht="12.75">
      <c r="B15" t="s">
        <v>69</v>
      </c>
    </row>
    <row r="16" ht="12.75">
      <c r="B16" s="8" t="s">
        <v>85</v>
      </c>
    </row>
    <row r="17" ht="26.25">
      <c r="B17" s="8" t="s">
        <v>76</v>
      </c>
    </row>
    <row r="18" ht="12.75">
      <c r="B18" s="8" t="s">
        <v>77</v>
      </c>
    </row>
    <row r="19" ht="12.75">
      <c r="B19" t="s">
        <v>72</v>
      </c>
    </row>
    <row r="22" ht="12.75">
      <c r="B22" t="s">
        <v>73</v>
      </c>
    </row>
    <row r="23" ht="13.5" customHeight="1">
      <c r="B23" s="8" t="s">
        <v>74</v>
      </c>
    </row>
    <row r="24" ht="12.75">
      <c r="B24" t="s">
        <v>62</v>
      </c>
    </row>
    <row r="25" ht="12.75">
      <c r="B25" s="8" t="s">
        <v>80</v>
      </c>
    </row>
    <row r="26" ht="12.75">
      <c r="B26" t="s">
        <v>78</v>
      </c>
    </row>
    <row r="27" ht="12.75">
      <c r="B27" s="8" t="s">
        <v>65</v>
      </c>
    </row>
    <row r="28" ht="12.75">
      <c r="B28" t="s">
        <v>66</v>
      </c>
    </row>
    <row r="29" ht="26.25">
      <c r="B29" s="8" t="s">
        <v>81</v>
      </c>
    </row>
    <row r="30" ht="12.75">
      <c r="B30" t="s">
        <v>82</v>
      </c>
    </row>
    <row r="31" ht="12.75">
      <c r="B31" s="8" t="s">
        <v>85</v>
      </c>
    </row>
    <row r="32" ht="26.25">
      <c r="B32" s="8" t="s">
        <v>83</v>
      </c>
    </row>
    <row r="33" ht="12.75">
      <c r="B33" s="8" t="s">
        <v>84</v>
      </c>
    </row>
    <row r="34" ht="12.75">
      <c r="B34" t="s">
        <v>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A81" sqref="A81"/>
    </sheetView>
  </sheetViews>
  <sheetFormatPr defaultColWidth="9.140625" defaultRowHeight="12.75"/>
  <cols>
    <col min="1" max="1" width="16.00390625" style="0" customWidth="1"/>
    <col min="2" max="2" width="17.28125" style="0" bestFit="1" customWidth="1"/>
    <col min="3" max="3" width="11.57421875" style="0" bestFit="1" customWidth="1"/>
    <col min="4" max="4" width="15.28125" style="0" bestFit="1" customWidth="1"/>
    <col min="5" max="5" width="27.421875" style="0" bestFit="1" customWidth="1"/>
    <col min="6" max="6" width="11.421875" style="0" bestFit="1" customWidth="1"/>
    <col min="7" max="7" width="12.140625" style="0" bestFit="1" customWidth="1"/>
    <col min="8" max="8" width="12.00390625" style="0" bestFit="1" customWidth="1"/>
    <col min="9" max="9" width="16.140625" style="0" bestFit="1" customWidth="1"/>
    <col min="10" max="10" width="18.57421875" style="0" customWidth="1"/>
    <col min="11" max="11" width="23.8515625" style="0" bestFit="1" customWidth="1"/>
    <col min="12" max="12" width="21.140625" style="0" bestFit="1" customWidth="1"/>
  </cols>
  <sheetData>
    <row r="1" ht="12.75">
      <c r="A1" s="2" t="s">
        <v>11</v>
      </c>
    </row>
    <row r="3" spans="1:10" ht="12.75">
      <c r="A3" s="7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14</v>
      </c>
      <c r="J3" s="1" t="s">
        <v>10</v>
      </c>
    </row>
    <row r="4" spans="1:10" ht="12.75">
      <c r="A4" s="5">
        <v>2.5</v>
      </c>
      <c r="B4">
        <v>1</v>
      </c>
      <c r="C4">
        <v>0.1658</v>
      </c>
      <c r="D4">
        <v>0.03</v>
      </c>
      <c r="E4">
        <v>0.04</v>
      </c>
      <c r="F4">
        <v>1</v>
      </c>
      <c r="G4">
        <v>0</v>
      </c>
      <c r="H4">
        <f aca="true" t="shared" si="0" ref="H4:H21">G4*(B4*C4*EXP(D4*A4)/POWER((D4+E4),2)*(EXP(-1*(D4+E4)*(F4+A4))*(-(D4+E4)*(F4+A4)-1)-EXP(-1*(D4+E4)*A4)*(-(D4+E4)*A4-1))+((1-B4)/D4)*(1-EXP(-1*D4*F4)))</f>
        <v>0</v>
      </c>
      <c r="I4">
        <v>0</v>
      </c>
      <c r="J4">
        <f>H4*I4</f>
        <v>0</v>
      </c>
    </row>
    <row r="5" spans="1:10" ht="12.75">
      <c r="A5" s="5">
        <v>7.5</v>
      </c>
      <c r="B5">
        <v>1</v>
      </c>
      <c r="C5">
        <v>0.1658</v>
      </c>
      <c r="D5">
        <v>0.03</v>
      </c>
      <c r="E5">
        <v>0.04</v>
      </c>
      <c r="F5">
        <v>1</v>
      </c>
      <c r="G5">
        <v>0</v>
      </c>
      <c r="H5">
        <f t="shared" si="0"/>
        <v>0</v>
      </c>
      <c r="I5">
        <v>0</v>
      </c>
      <c r="J5">
        <f aca="true" t="shared" si="1" ref="J5:J21">H5*I5</f>
        <v>0</v>
      </c>
    </row>
    <row r="6" spans="1:10" ht="12.75">
      <c r="A6" s="5">
        <v>12.5</v>
      </c>
      <c r="B6">
        <v>1</v>
      </c>
      <c r="C6">
        <v>0.1658</v>
      </c>
      <c r="D6">
        <v>0.03</v>
      </c>
      <c r="E6">
        <v>0.04</v>
      </c>
      <c r="F6">
        <v>1</v>
      </c>
      <c r="G6">
        <v>0</v>
      </c>
      <c r="H6">
        <f t="shared" si="0"/>
        <v>0</v>
      </c>
      <c r="I6">
        <v>0</v>
      </c>
      <c r="J6">
        <f t="shared" si="1"/>
        <v>0</v>
      </c>
    </row>
    <row r="7" spans="1:10" ht="12.75">
      <c r="A7" s="5">
        <v>17.5</v>
      </c>
      <c r="B7">
        <v>1</v>
      </c>
      <c r="C7">
        <v>0.1658</v>
      </c>
      <c r="D7">
        <v>0.03</v>
      </c>
      <c r="E7">
        <v>0.04</v>
      </c>
      <c r="F7">
        <v>1</v>
      </c>
      <c r="G7">
        <v>0</v>
      </c>
      <c r="H7">
        <f t="shared" si="0"/>
        <v>0</v>
      </c>
      <c r="I7">
        <v>0</v>
      </c>
      <c r="J7">
        <f t="shared" si="1"/>
        <v>0</v>
      </c>
    </row>
    <row r="8" spans="1:10" ht="12.75">
      <c r="A8" s="5">
        <v>22.5</v>
      </c>
      <c r="B8">
        <v>1</v>
      </c>
      <c r="C8">
        <v>0.1658</v>
      </c>
      <c r="D8">
        <v>0.03</v>
      </c>
      <c r="E8">
        <v>0.04</v>
      </c>
      <c r="F8">
        <v>1</v>
      </c>
      <c r="G8">
        <v>0</v>
      </c>
      <c r="H8">
        <f t="shared" si="0"/>
        <v>0</v>
      </c>
      <c r="I8">
        <v>0</v>
      </c>
      <c r="J8">
        <f t="shared" si="1"/>
        <v>0</v>
      </c>
    </row>
    <row r="9" spans="1:10" ht="12.75">
      <c r="A9" s="5">
        <v>27.5</v>
      </c>
      <c r="B9">
        <v>1</v>
      </c>
      <c r="C9">
        <v>0.1658</v>
      </c>
      <c r="D9">
        <v>0.03</v>
      </c>
      <c r="E9">
        <v>0.04</v>
      </c>
      <c r="F9">
        <v>1</v>
      </c>
      <c r="G9">
        <v>0</v>
      </c>
      <c r="H9">
        <f t="shared" si="0"/>
        <v>0</v>
      </c>
      <c r="I9">
        <v>0</v>
      </c>
      <c r="J9">
        <f t="shared" si="1"/>
        <v>0</v>
      </c>
    </row>
    <row r="10" spans="1:10" ht="12.75">
      <c r="A10" s="5">
        <v>32.5</v>
      </c>
      <c r="B10">
        <v>1</v>
      </c>
      <c r="C10">
        <v>0.1658</v>
      </c>
      <c r="D10">
        <v>0.03</v>
      </c>
      <c r="E10">
        <v>0.04</v>
      </c>
      <c r="F10">
        <v>1</v>
      </c>
      <c r="G10">
        <v>0</v>
      </c>
      <c r="H10">
        <f t="shared" si="0"/>
        <v>0</v>
      </c>
      <c r="I10">
        <v>0</v>
      </c>
      <c r="J10">
        <f t="shared" si="1"/>
        <v>0</v>
      </c>
    </row>
    <row r="11" spans="1:10" ht="12.75">
      <c r="A11" s="5">
        <v>37.5</v>
      </c>
      <c r="B11">
        <v>1</v>
      </c>
      <c r="C11">
        <v>0.1658</v>
      </c>
      <c r="D11">
        <v>0.03</v>
      </c>
      <c r="E11">
        <v>0.04</v>
      </c>
      <c r="F11">
        <v>1</v>
      </c>
      <c r="G11">
        <v>0</v>
      </c>
      <c r="H11">
        <f t="shared" si="0"/>
        <v>0</v>
      </c>
      <c r="I11">
        <v>0</v>
      </c>
      <c r="J11">
        <f t="shared" si="1"/>
        <v>0</v>
      </c>
    </row>
    <row r="12" spans="1:10" ht="12.75">
      <c r="A12" s="5">
        <v>42.5</v>
      </c>
      <c r="B12">
        <v>1</v>
      </c>
      <c r="C12">
        <v>0.1658</v>
      </c>
      <c r="D12">
        <v>0.03</v>
      </c>
      <c r="E12">
        <v>0.04</v>
      </c>
      <c r="F12">
        <v>1</v>
      </c>
      <c r="G12">
        <v>0</v>
      </c>
      <c r="H12">
        <f t="shared" si="0"/>
        <v>0</v>
      </c>
      <c r="I12">
        <v>0</v>
      </c>
      <c r="J12">
        <f t="shared" si="1"/>
        <v>0</v>
      </c>
    </row>
    <row r="13" spans="1:10" ht="12.75">
      <c r="A13" s="5">
        <v>47.5</v>
      </c>
      <c r="B13">
        <v>1</v>
      </c>
      <c r="C13">
        <v>0.1658</v>
      </c>
      <c r="D13">
        <v>0.03</v>
      </c>
      <c r="E13">
        <v>0.04</v>
      </c>
      <c r="F13">
        <v>1</v>
      </c>
      <c r="G13">
        <v>0</v>
      </c>
      <c r="H13">
        <f t="shared" si="0"/>
        <v>0</v>
      </c>
      <c r="I13">
        <v>0</v>
      </c>
      <c r="J13">
        <f t="shared" si="1"/>
        <v>0</v>
      </c>
    </row>
    <row r="14" spans="1:10" ht="12.75">
      <c r="A14" s="5">
        <v>52.5</v>
      </c>
      <c r="B14">
        <v>1</v>
      </c>
      <c r="C14">
        <v>0.1658</v>
      </c>
      <c r="D14">
        <v>0.03</v>
      </c>
      <c r="E14">
        <v>0.04</v>
      </c>
      <c r="F14">
        <v>1</v>
      </c>
      <c r="G14">
        <v>0</v>
      </c>
      <c r="H14">
        <f t="shared" si="0"/>
        <v>0</v>
      </c>
      <c r="I14">
        <v>0</v>
      </c>
      <c r="J14">
        <f t="shared" si="1"/>
        <v>0</v>
      </c>
    </row>
    <row r="15" spans="1:10" ht="12.75">
      <c r="A15" s="5">
        <v>57.5</v>
      </c>
      <c r="B15">
        <v>1</v>
      </c>
      <c r="C15">
        <v>0.1658</v>
      </c>
      <c r="D15">
        <v>0.03</v>
      </c>
      <c r="E15">
        <v>0.04</v>
      </c>
      <c r="F15">
        <v>1</v>
      </c>
      <c r="G15">
        <v>0</v>
      </c>
      <c r="H15">
        <f t="shared" si="0"/>
        <v>0</v>
      </c>
      <c r="I15">
        <v>0</v>
      </c>
      <c r="J15">
        <f t="shared" si="1"/>
        <v>0</v>
      </c>
    </row>
    <row r="16" spans="1:10" ht="12.75">
      <c r="A16" s="5">
        <v>62.5</v>
      </c>
      <c r="B16">
        <v>1</v>
      </c>
      <c r="C16">
        <v>0.1658</v>
      </c>
      <c r="D16">
        <v>0.03</v>
      </c>
      <c r="E16">
        <v>0.04</v>
      </c>
      <c r="F16">
        <v>1</v>
      </c>
      <c r="G16">
        <v>0</v>
      </c>
      <c r="H16">
        <f t="shared" si="0"/>
        <v>0</v>
      </c>
      <c r="I16">
        <v>0</v>
      </c>
      <c r="J16">
        <f t="shared" si="1"/>
        <v>0</v>
      </c>
    </row>
    <row r="17" spans="1:10" ht="12.75">
      <c r="A17" s="5">
        <v>67.5</v>
      </c>
      <c r="B17">
        <v>1</v>
      </c>
      <c r="C17">
        <v>0.1658</v>
      </c>
      <c r="D17">
        <v>0.03</v>
      </c>
      <c r="E17">
        <v>0.04</v>
      </c>
      <c r="F17">
        <v>1</v>
      </c>
      <c r="G17">
        <v>0</v>
      </c>
      <c r="H17">
        <f t="shared" si="0"/>
        <v>0</v>
      </c>
      <c r="I17">
        <v>0</v>
      </c>
      <c r="J17">
        <f t="shared" si="1"/>
        <v>0</v>
      </c>
    </row>
    <row r="18" spans="1:10" ht="12.75">
      <c r="A18" s="5">
        <v>72.5</v>
      </c>
      <c r="B18">
        <v>1</v>
      </c>
      <c r="C18">
        <v>0.1658</v>
      </c>
      <c r="D18">
        <v>0.03</v>
      </c>
      <c r="E18">
        <v>0.04</v>
      </c>
      <c r="F18">
        <v>1</v>
      </c>
      <c r="G18">
        <v>0</v>
      </c>
      <c r="H18">
        <f t="shared" si="0"/>
        <v>0</v>
      </c>
      <c r="I18">
        <v>0</v>
      </c>
      <c r="J18">
        <f t="shared" si="1"/>
        <v>0</v>
      </c>
    </row>
    <row r="19" spans="1:10" ht="12.75">
      <c r="A19" s="5">
        <v>77.5</v>
      </c>
      <c r="B19">
        <v>1</v>
      </c>
      <c r="C19">
        <v>0.1658</v>
      </c>
      <c r="D19">
        <v>0.03</v>
      </c>
      <c r="E19">
        <v>0.04</v>
      </c>
      <c r="F19">
        <v>1</v>
      </c>
      <c r="G19">
        <v>0</v>
      </c>
      <c r="H19">
        <f t="shared" si="0"/>
        <v>0</v>
      </c>
      <c r="I19">
        <v>0</v>
      </c>
      <c r="J19">
        <f t="shared" si="1"/>
        <v>0</v>
      </c>
    </row>
    <row r="20" spans="1:10" ht="12.75">
      <c r="A20" s="5">
        <v>82.5</v>
      </c>
      <c r="B20">
        <v>1</v>
      </c>
      <c r="C20">
        <v>0.1658</v>
      </c>
      <c r="D20">
        <v>0.03</v>
      </c>
      <c r="E20">
        <v>0.04</v>
      </c>
      <c r="F20">
        <v>1</v>
      </c>
      <c r="G20">
        <v>0</v>
      </c>
      <c r="H20">
        <f t="shared" si="0"/>
        <v>0</v>
      </c>
      <c r="I20">
        <v>0</v>
      </c>
      <c r="J20">
        <f t="shared" si="1"/>
        <v>0</v>
      </c>
    </row>
    <row r="21" spans="1:10" ht="12.75">
      <c r="A21" s="5">
        <v>90</v>
      </c>
      <c r="B21">
        <v>1</v>
      </c>
      <c r="C21">
        <v>0.1658</v>
      </c>
      <c r="D21">
        <v>0.03</v>
      </c>
      <c r="E21">
        <v>0.04</v>
      </c>
      <c r="F21">
        <v>1</v>
      </c>
      <c r="G21">
        <v>0</v>
      </c>
      <c r="H21">
        <f t="shared" si="0"/>
        <v>0</v>
      </c>
      <c r="I21">
        <v>0</v>
      </c>
      <c r="J21">
        <f t="shared" si="1"/>
        <v>0</v>
      </c>
    </row>
    <row r="22" spans="1:10" ht="12.75">
      <c r="A22" s="7" t="s">
        <v>8</v>
      </c>
      <c r="I22" s="4">
        <f>SUM(I4:I21)</f>
        <v>0</v>
      </c>
      <c r="J22" s="1">
        <f>SUM(J4:J21)</f>
        <v>0</v>
      </c>
    </row>
    <row r="27" ht="12.75">
      <c r="A27" s="2" t="s">
        <v>12</v>
      </c>
    </row>
    <row r="29" spans="1:12" ht="12.75">
      <c r="A29" s="7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1" t="s">
        <v>6</v>
      </c>
      <c r="H29" s="1" t="s">
        <v>7</v>
      </c>
      <c r="I29" s="1" t="s">
        <v>14</v>
      </c>
      <c r="J29" s="1" t="s">
        <v>68</v>
      </c>
      <c r="K29" s="1" t="s">
        <v>67</v>
      </c>
      <c r="L29" s="1" t="s">
        <v>10</v>
      </c>
    </row>
    <row r="30" spans="1:12" ht="12.75">
      <c r="A30" s="5">
        <v>2.5</v>
      </c>
      <c r="B30">
        <v>1</v>
      </c>
      <c r="C30">
        <v>0.1658</v>
      </c>
      <c r="D30">
        <v>0.03</v>
      </c>
      <c r="E30">
        <v>0.04</v>
      </c>
      <c r="F30">
        <v>77.77</v>
      </c>
      <c r="G30">
        <v>0</v>
      </c>
      <c r="H30">
        <f aca="true" t="shared" si="2" ref="H30:H47">G30*(B30*C30*EXP(D30*A30)/POWER((D30+E30),2)*(EXP(-1*(D30+E30)*(F30+A30))*(-(D30+E30)*(F30+A30)-1)-EXP(-1*(D30+E30)*A30)*(-(D30+E30)*A30-1))+((1-B30)/D30)*(1-EXP(-1*D30*F30)))</f>
        <v>0</v>
      </c>
      <c r="I30" s="3">
        <v>0</v>
      </c>
      <c r="J30">
        <v>0</v>
      </c>
      <c r="K30">
        <f>I30*J30</f>
        <v>0</v>
      </c>
      <c r="L30">
        <f>H30*K30</f>
        <v>0</v>
      </c>
    </row>
    <row r="31" spans="1:12" ht="12.75">
      <c r="A31" s="5">
        <v>7.5</v>
      </c>
      <c r="B31">
        <v>1</v>
      </c>
      <c r="C31">
        <v>0.1658</v>
      </c>
      <c r="D31">
        <v>0.03</v>
      </c>
      <c r="E31">
        <v>0.04</v>
      </c>
      <c r="F31">
        <v>72.89</v>
      </c>
      <c r="G31">
        <v>0</v>
      </c>
      <c r="H31">
        <f t="shared" si="2"/>
        <v>0</v>
      </c>
      <c r="I31" s="3">
        <v>0</v>
      </c>
      <c r="J31">
        <v>0</v>
      </c>
      <c r="K31">
        <f aca="true" t="shared" si="3" ref="K31:K48">I31*J31</f>
        <v>0</v>
      </c>
      <c r="L31">
        <f aca="true" t="shared" si="4" ref="L31:L47">H31*K31</f>
        <v>0</v>
      </c>
    </row>
    <row r="32" spans="1:12" ht="12.75">
      <c r="A32" s="5">
        <v>12.5</v>
      </c>
      <c r="B32">
        <v>1</v>
      </c>
      <c r="C32">
        <v>0.1658</v>
      </c>
      <c r="D32">
        <v>0.03</v>
      </c>
      <c r="E32">
        <v>0.04</v>
      </c>
      <c r="F32">
        <v>67.91</v>
      </c>
      <c r="G32">
        <v>0</v>
      </c>
      <c r="H32">
        <f t="shared" si="2"/>
        <v>0</v>
      </c>
      <c r="I32" s="3">
        <v>0</v>
      </c>
      <c r="J32">
        <v>0</v>
      </c>
      <c r="K32">
        <f t="shared" si="3"/>
        <v>0</v>
      </c>
      <c r="L32">
        <f t="shared" si="4"/>
        <v>0</v>
      </c>
    </row>
    <row r="33" spans="1:12" ht="12.75">
      <c r="A33" s="5">
        <v>17.5</v>
      </c>
      <c r="B33">
        <v>1</v>
      </c>
      <c r="C33">
        <v>0.1658</v>
      </c>
      <c r="D33">
        <v>0.03</v>
      </c>
      <c r="E33">
        <v>0.04</v>
      </c>
      <c r="F33">
        <v>62.93</v>
      </c>
      <c r="G33">
        <v>0</v>
      </c>
      <c r="H33">
        <f t="shared" si="2"/>
        <v>0</v>
      </c>
      <c r="I33" s="3">
        <v>0</v>
      </c>
      <c r="J33">
        <v>0</v>
      </c>
      <c r="K33">
        <f t="shared" si="3"/>
        <v>0</v>
      </c>
      <c r="L33">
        <f t="shared" si="4"/>
        <v>0</v>
      </c>
    </row>
    <row r="34" spans="1:12" ht="12.75">
      <c r="A34" s="5">
        <v>22.5</v>
      </c>
      <c r="B34">
        <v>1</v>
      </c>
      <c r="C34">
        <v>0.1658</v>
      </c>
      <c r="D34">
        <v>0.03</v>
      </c>
      <c r="E34">
        <v>0.04</v>
      </c>
      <c r="F34">
        <v>57.95</v>
      </c>
      <c r="G34">
        <v>0</v>
      </c>
      <c r="H34">
        <f t="shared" si="2"/>
        <v>0</v>
      </c>
      <c r="I34" s="3">
        <v>0</v>
      </c>
      <c r="J34">
        <v>0</v>
      </c>
      <c r="K34">
        <f t="shared" si="3"/>
        <v>0</v>
      </c>
      <c r="L34">
        <f t="shared" si="4"/>
        <v>0</v>
      </c>
    </row>
    <row r="35" spans="1:12" ht="12.75">
      <c r="A35" s="5">
        <v>27.5</v>
      </c>
      <c r="B35">
        <v>1</v>
      </c>
      <c r="C35">
        <v>0.1658</v>
      </c>
      <c r="D35">
        <v>0.03</v>
      </c>
      <c r="E35">
        <v>0.04</v>
      </c>
      <c r="F35">
        <v>52.99</v>
      </c>
      <c r="G35">
        <v>0</v>
      </c>
      <c r="H35">
        <f t="shared" si="2"/>
        <v>0</v>
      </c>
      <c r="I35" s="3">
        <v>0</v>
      </c>
      <c r="J35">
        <v>0</v>
      </c>
      <c r="K35">
        <f t="shared" si="3"/>
        <v>0</v>
      </c>
      <c r="L35">
        <f t="shared" si="4"/>
        <v>0</v>
      </c>
    </row>
    <row r="36" spans="1:12" ht="12.75">
      <c r="A36" s="5">
        <v>32.5</v>
      </c>
      <c r="B36">
        <v>1</v>
      </c>
      <c r="C36">
        <v>0.1658</v>
      </c>
      <c r="D36">
        <v>0.03</v>
      </c>
      <c r="E36">
        <v>0.04</v>
      </c>
      <c r="F36">
        <v>48.04</v>
      </c>
      <c r="G36">
        <v>0</v>
      </c>
      <c r="H36">
        <f t="shared" si="2"/>
        <v>0</v>
      </c>
      <c r="I36" s="3">
        <v>0</v>
      </c>
      <c r="J36">
        <v>0</v>
      </c>
      <c r="K36">
        <f t="shared" si="3"/>
        <v>0</v>
      </c>
      <c r="L36">
        <f t="shared" si="4"/>
        <v>0</v>
      </c>
    </row>
    <row r="37" spans="1:12" ht="12.75">
      <c r="A37" s="5">
        <v>37.5</v>
      </c>
      <c r="B37">
        <v>1</v>
      </c>
      <c r="C37">
        <v>0.1658</v>
      </c>
      <c r="D37">
        <v>0.03</v>
      </c>
      <c r="E37">
        <v>0.04</v>
      </c>
      <c r="F37">
        <v>43.1</v>
      </c>
      <c r="G37">
        <v>0</v>
      </c>
      <c r="H37">
        <f t="shared" si="2"/>
        <v>0</v>
      </c>
      <c r="I37" s="3">
        <v>0</v>
      </c>
      <c r="J37">
        <v>0</v>
      </c>
      <c r="K37">
        <f t="shared" si="3"/>
        <v>0</v>
      </c>
      <c r="L37">
        <f t="shared" si="4"/>
        <v>0</v>
      </c>
    </row>
    <row r="38" spans="1:12" ht="12.75">
      <c r="A38" s="5">
        <v>42.5</v>
      </c>
      <c r="B38">
        <v>1</v>
      </c>
      <c r="C38">
        <v>0.1658</v>
      </c>
      <c r="D38">
        <v>0.03</v>
      </c>
      <c r="E38">
        <v>0.04</v>
      </c>
      <c r="F38">
        <v>38.2</v>
      </c>
      <c r="G38">
        <v>0</v>
      </c>
      <c r="H38">
        <f t="shared" si="2"/>
        <v>0</v>
      </c>
      <c r="I38" s="3">
        <v>0</v>
      </c>
      <c r="J38">
        <v>0</v>
      </c>
      <c r="K38">
        <f t="shared" si="3"/>
        <v>0</v>
      </c>
      <c r="L38">
        <f t="shared" si="4"/>
        <v>0</v>
      </c>
    </row>
    <row r="39" spans="1:12" ht="12.75">
      <c r="A39" s="5">
        <v>47.5</v>
      </c>
      <c r="B39">
        <v>1</v>
      </c>
      <c r="C39">
        <v>0.1658</v>
      </c>
      <c r="D39">
        <v>0.03</v>
      </c>
      <c r="E39">
        <v>0.04</v>
      </c>
      <c r="F39">
        <v>33.38</v>
      </c>
      <c r="G39">
        <v>0</v>
      </c>
      <c r="H39">
        <f t="shared" si="2"/>
        <v>0</v>
      </c>
      <c r="I39" s="3">
        <v>0</v>
      </c>
      <c r="J39">
        <v>0</v>
      </c>
      <c r="K39">
        <f t="shared" si="3"/>
        <v>0</v>
      </c>
      <c r="L39">
        <f t="shared" si="4"/>
        <v>0</v>
      </c>
    </row>
    <row r="40" spans="1:12" ht="12.75">
      <c r="A40" s="5">
        <v>52.5</v>
      </c>
      <c r="B40">
        <v>1</v>
      </c>
      <c r="C40">
        <v>0.1658</v>
      </c>
      <c r="D40">
        <v>0.03</v>
      </c>
      <c r="E40">
        <v>0.04</v>
      </c>
      <c r="F40">
        <v>28.66</v>
      </c>
      <c r="G40">
        <v>0</v>
      </c>
      <c r="H40">
        <f t="shared" si="2"/>
        <v>0</v>
      </c>
      <c r="I40" s="3">
        <v>0</v>
      </c>
      <c r="J40">
        <v>0</v>
      </c>
      <c r="K40">
        <f t="shared" si="3"/>
        <v>0</v>
      </c>
      <c r="L40">
        <f t="shared" si="4"/>
        <v>0</v>
      </c>
    </row>
    <row r="41" spans="1:12" ht="12.75">
      <c r="A41" s="5">
        <v>57.5</v>
      </c>
      <c r="B41">
        <v>1</v>
      </c>
      <c r="C41">
        <v>0.1658</v>
      </c>
      <c r="D41">
        <v>0.03</v>
      </c>
      <c r="E41">
        <v>0.04</v>
      </c>
      <c r="F41">
        <v>24.07</v>
      </c>
      <c r="G41">
        <v>0</v>
      </c>
      <c r="H41">
        <f t="shared" si="2"/>
        <v>0</v>
      </c>
      <c r="I41" s="3">
        <v>0</v>
      </c>
      <c r="J41">
        <v>0</v>
      </c>
      <c r="K41">
        <f t="shared" si="3"/>
        <v>0</v>
      </c>
      <c r="L41">
        <f t="shared" si="4"/>
        <v>0</v>
      </c>
    </row>
    <row r="42" spans="1:12" ht="12.75">
      <c r="A42" s="5">
        <v>62.5</v>
      </c>
      <c r="B42">
        <v>1</v>
      </c>
      <c r="C42">
        <v>0.1658</v>
      </c>
      <c r="D42">
        <v>0.03</v>
      </c>
      <c r="E42">
        <v>0.04</v>
      </c>
      <c r="F42">
        <v>19.65</v>
      </c>
      <c r="G42">
        <v>0</v>
      </c>
      <c r="H42">
        <f t="shared" si="2"/>
        <v>0</v>
      </c>
      <c r="I42" s="3">
        <v>0</v>
      </c>
      <c r="J42">
        <v>0</v>
      </c>
      <c r="K42">
        <f t="shared" si="3"/>
        <v>0</v>
      </c>
      <c r="L42">
        <f t="shared" si="4"/>
        <v>0</v>
      </c>
    </row>
    <row r="43" spans="1:12" ht="12.75">
      <c r="A43" s="5">
        <v>67.5</v>
      </c>
      <c r="B43">
        <v>1</v>
      </c>
      <c r="C43">
        <v>0.1658</v>
      </c>
      <c r="D43">
        <v>0.03</v>
      </c>
      <c r="E43">
        <v>0.04</v>
      </c>
      <c r="F43">
        <v>15.54</v>
      </c>
      <c r="G43">
        <v>0</v>
      </c>
      <c r="H43">
        <f t="shared" si="2"/>
        <v>0</v>
      </c>
      <c r="I43" s="3">
        <v>0</v>
      </c>
      <c r="J43">
        <v>0</v>
      </c>
      <c r="K43">
        <f t="shared" si="3"/>
        <v>0</v>
      </c>
      <c r="L43">
        <f t="shared" si="4"/>
        <v>0</v>
      </c>
    </row>
    <row r="44" spans="1:12" ht="12.75">
      <c r="A44" s="5">
        <v>72.5</v>
      </c>
      <c r="B44">
        <v>1</v>
      </c>
      <c r="C44">
        <v>0.1658</v>
      </c>
      <c r="D44">
        <v>0.03</v>
      </c>
      <c r="E44">
        <v>0.04</v>
      </c>
      <c r="F44">
        <v>11.87</v>
      </c>
      <c r="G44">
        <v>0</v>
      </c>
      <c r="H44">
        <f t="shared" si="2"/>
        <v>0</v>
      </c>
      <c r="I44" s="3">
        <v>0</v>
      </c>
      <c r="J44">
        <v>0</v>
      </c>
      <c r="K44">
        <f t="shared" si="3"/>
        <v>0</v>
      </c>
      <c r="L44">
        <f t="shared" si="4"/>
        <v>0</v>
      </c>
    </row>
    <row r="45" spans="1:12" ht="12.75">
      <c r="A45" s="5">
        <v>77.5</v>
      </c>
      <c r="B45">
        <v>1</v>
      </c>
      <c r="C45">
        <v>0.1658</v>
      </c>
      <c r="D45">
        <v>0.03</v>
      </c>
      <c r="E45">
        <v>0.04</v>
      </c>
      <c r="F45">
        <v>8.81</v>
      </c>
      <c r="G45">
        <v>0</v>
      </c>
      <c r="H45">
        <f t="shared" si="2"/>
        <v>0</v>
      </c>
      <c r="I45" s="3">
        <v>0</v>
      </c>
      <c r="J45">
        <v>0</v>
      </c>
      <c r="K45">
        <f t="shared" si="3"/>
        <v>0</v>
      </c>
      <c r="L45">
        <f t="shared" si="4"/>
        <v>0</v>
      </c>
    </row>
    <row r="46" spans="1:12" ht="12.75">
      <c r="A46" s="5">
        <v>82.5</v>
      </c>
      <c r="B46">
        <v>1</v>
      </c>
      <c r="C46">
        <v>0.1658</v>
      </c>
      <c r="D46">
        <v>0.03</v>
      </c>
      <c r="E46">
        <v>0.04</v>
      </c>
      <c r="F46">
        <v>6.34</v>
      </c>
      <c r="G46">
        <v>0</v>
      </c>
      <c r="H46">
        <f t="shared" si="2"/>
        <v>0</v>
      </c>
      <c r="I46" s="3">
        <v>0</v>
      </c>
      <c r="J46">
        <v>0</v>
      </c>
      <c r="K46">
        <f t="shared" si="3"/>
        <v>0</v>
      </c>
      <c r="L46">
        <f t="shared" si="4"/>
        <v>0</v>
      </c>
    </row>
    <row r="47" spans="1:12" ht="12.75">
      <c r="A47" s="5">
        <v>90</v>
      </c>
      <c r="B47">
        <v>1</v>
      </c>
      <c r="C47">
        <v>0.1658</v>
      </c>
      <c r="D47">
        <v>0.03</v>
      </c>
      <c r="E47">
        <v>0.04</v>
      </c>
      <c r="F47">
        <v>3.54</v>
      </c>
      <c r="G47">
        <v>0</v>
      </c>
      <c r="H47">
        <f t="shared" si="2"/>
        <v>0</v>
      </c>
      <c r="I47" s="3">
        <v>0</v>
      </c>
      <c r="J47">
        <v>0</v>
      </c>
      <c r="K47">
        <f t="shared" si="3"/>
        <v>0</v>
      </c>
      <c r="L47">
        <f t="shared" si="4"/>
        <v>0</v>
      </c>
    </row>
    <row r="48" spans="1:12" ht="12.75">
      <c r="A48" s="7" t="s">
        <v>8</v>
      </c>
      <c r="I48" s="4">
        <f>SUM(I30:I47)</f>
        <v>0</v>
      </c>
      <c r="J48" s="1">
        <v>0</v>
      </c>
      <c r="K48" s="1">
        <f t="shared" si="3"/>
        <v>0</v>
      </c>
      <c r="L48" s="1">
        <f>SUM(L30:L47)</f>
        <v>0</v>
      </c>
    </row>
    <row r="53" ht="12.75">
      <c r="A53" s="2" t="s">
        <v>13</v>
      </c>
    </row>
    <row r="55" spans="1:12" ht="12.75">
      <c r="A55" s="7" t="s">
        <v>0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14</v>
      </c>
      <c r="J55" s="1" t="s">
        <v>68</v>
      </c>
      <c r="K55" s="1" t="s">
        <v>67</v>
      </c>
      <c r="L55" s="1" t="s">
        <v>10</v>
      </c>
    </row>
    <row r="56" spans="1:12" ht="12.75">
      <c r="A56" s="5">
        <v>2.5</v>
      </c>
      <c r="B56">
        <v>1</v>
      </c>
      <c r="C56">
        <v>0.1658</v>
      </c>
      <c r="D56">
        <v>0.03</v>
      </c>
      <c r="E56">
        <v>0.04</v>
      </c>
      <c r="F56">
        <v>80.28</v>
      </c>
      <c r="G56">
        <v>0</v>
      </c>
      <c r="H56">
        <f aca="true" t="shared" si="5" ref="H56:H73">G56*(B56*C56*EXP(D56*A56)/POWER((D56+E56),2)*(EXP(-1*(D56+E56)*(F56+A56))*(-(D56+E56)*(F56+A56)-1)-EXP(-1*(D56+E56)*A56)*(-(D56+E56)*A56-1))+((1-B56)/D56)*(1-EXP(-1*D56*F56)))</f>
        <v>0</v>
      </c>
      <c r="I56" s="3">
        <v>0</v>
      </c>
      <c r="J56">
        <v>0</v>
      </c>
      <c r="K56">
        <f>I56*J56</f>
        <v>0</v>
      </c>
      <c r="L56">
        <f>H56*K56</f>
        <v>0</v>
      </c>
    </row>
    <row r="57" spans="1:12" ht="12.75">
      <c r="A57" s="5">
        <v>7.5</v>
      </c>
      <c r="B57">
        <v>1</v>
      </c>
      <c r="C57">
        <v>0.1658</v>
      </c>
      <c r="D57">
        <v>0.03</v>
      </c>
      <c r="E57">
        <v>0.04</v>
      </c>
      <c r="F57">
        <v>75.47</v>
      </c>
      <c r="G57">
        <v>0</v>
      </c>
      <c r="H57">
        <f t="shared" si="5"/>
        <v>0</v>
      </c>
      <c r="I57" s="3">
        <v>0</v>
      </c>
      <c r="J57">
        <v>0</v>
      </c>
      <c r="K57">
        <f aca="true" t="shared" si="6" ref="K57:K74">I57*J57</f>
        <v>0</v>
      </c>
      <c r="L57">
        <f aca="true" t="shared" si="7" ref="L57:L73">H57*K57</f>
        <v>0</v>
      </c>
    </row>
    <row r="58" spans="1:12" ht="12.75">
      <c r="A58" s="5">
        <v>12.5</v>
      </c>
      <c r="B58">
        <v>1</v>
      </c>
      <c r="C58">
        <v>0.1658</v>
      </c>
      <c r="D58">
        <v>0.03</v>
      </c>
      <c r="E58">
        <v>0.04</v>
      </c>
      <c r="F58">
        <v>70.51</v>
      </c>
      <c r="G58">
        <v>0</v>
      </c>
      <c r="H58">
        <f t="shared" si="5"/>
        <v>0</v>
      </c>
      <c r="I58" s="3">
        <v>0</v>
      </c>
      <c r="J58">
        <v>0</v>
      </c>
      <c r="K58">
        <f t="shared" si="6"/>
        <v>0</v>
      </c>
      <c r="L58">
        <f t="shared" si="7"/>
        <v>0</v>
      </c>
    </row>
    <row r="59" spans="1:12" ht="12.75">
      <c r="A59" s="5">
        <v>17.5</v>
      </c>
      <c r="B59">
        <v>1</v>
      </c>
      <c r="C59">
        <v>0.1658</v>
      </c>
      <c r="D59">
        <v>0.03</v>
      </c>
      <c r="E59">
        <v>0.04</v>
      </c>
      <c r="F59">
        <v>65.55</v>
      </c>
      <c r="G59">
        <v>0</v>
      </c>
      <c r="H59">
        <f t="shared" si="5"/>
        <v>0</v>
      </c>
      <c r="I59" s="3">
        <v>0</v>
      </c>
      <c r="J59">
        <v>0</v>
      </c>
      <c r="K59">
        <f t="shared" si="6"/>
        <v>0</v>
      </c>
      <c r="L59">
        <f t="shared" si="7"/>
        <v>0</v>
      </c>
    </row>
    <row r="60" spans="1:12" ht="12.75">
      <c r="A60" s="5">
        <v>22.5</v>
      </c>
      <c r="B60">
        <v>1</v>
      </c>
      <c r="C60">
        <v>0.1658</v>
      </c>
      <c r="D60">
        <v>0.03</v>
      </c>
      <c r="E60">
        <v>0.04</v>
      </c>
      <c r="F60">
        <v>60.63</v>
      </c>
      <c r="G60">
        <v>0</v>
      </c>
      <c r="H60">
        <f t="shared" si="5"/>
        <v>0</v>
      </c>
      <c r="I60" s="3">
        <v>0</v>
      </c>
      <c r="J60">
        <v>0</v>
      </c>
      <c r="K60">
        <f t="shared" si="6"/>
        <v>0</v>
      </c>
      <c r="L60">
        <f t="shared" si="7"/>
        <v>0</v>
      </c>
    </row>
    <row r="61" spans="1:12" ht="12.75">
      <c r="A61" s="5">
        <v>27.5</v>
      </c>
      <c r="B61">
        <v>1</v>
      </c>
      <c r="C61">
        <v>0.1658</v>
      </c>
      <c r="D61">
        <v>0.03</v>
      </c>
      <c r="E61">
        <v>0.04</v>
      </c>
      <c r="F61">
        <v>55.72</v>
      </c>
      <c r="G61">
        <v>0</v>
      </c>
      <c r="H61">
        <f t="shared" si="5"/>
        <v>0</v>
      </c>
      <c r="I61" s="3">
        <v>0</v>
      </c>
      <c r="J61">
        <v>0</v>
      </c>
      <c r="K61">
        <f t="shared" si="6"/>
        <v>0</v>
      </c>
      <c r="L61">
        <f t="shared" si="7"/>
        <v>0</v>
      </c>
    </row>
    <row r="62" spans="1:12" ht="12.75">
      <c r="A62" s="5">
        <v>32.5</v>
      </c>
      <c r="B62">
        <v>1</v>
      </c>
      <c r="C62">
        <v>0.1658</v>
      </c>
      <c r="D62">
        <v>0.03</v>
      </c>
      <c r="E62">
        <v>0.04</v>
      </c>
      <c r="F62">
        <v>50.83</v>
      </c>
      <c r="G62">
        <v>0</v>
      </c>
      <c r="H62">
        <f t="shared" si="5"/>
        <v>0</v>
      </c>
      <c r="I62" s="3">
        <v>0</v>
      </c>
      <c r="J62">
        <v>0</v>
      </c>
      <c r="K62">
        <f t="shared" si="6"/>
        <v>0</v>
      </c>
      <c r="L62">
        <f t="shared" si="7"/>
        <v>0</v>
      </c>
    </row>
    <row r="63" spans="1:12" ht="12.75">
      <c r="A63" s="5">
        <v>37.5</v>
      </c>
      <c r="B63">
        <v>1</v>
      </c>
      <c r="C63">
        <v>0.1658</v>
      </c>
      <c r="D63">
        <v>0.03</v>
      </c>
      <c r="E63">
        <v>0.04</v>
      </c>
      <c r="F63">
        <v>45.96</v>
      </c>
      <c r="G63">
        <v>0</v>
      </c>
      <c r="H63">
        <f t="shared" si="5"/>
        <v>0</v>
      </c>
      <c r="I63" s="3">
        <v>0</v>
      </c>
      <c r="J63">
        <v>0</v>
      </c>
      <c r="K63">
        <f t="shared" si="6"/>
        <v>0</v>
      </c>
      <c r="L63">
        <f t="shared" si="7"/>
        <v>0</v>
      </c>
    </row>
    <row r="64" spans="1:12" ht="12.75">
      <c r="A64" s="5">
        <v>42.5</v>
      </c>
      <c r="B64">
        <v>1</v>
      </c>
      <c r="C64">
        <v>0.1658</v>
      </c>
      <c r="D64">
        <v>0.03</v>
      </c>
      <c r="E64">
        <v>0.04</v>
      </c>
      <c r="F64">
        <v>41.13</v>
      </c>
      <c r="G64">
        <v>0</v>
      </c>
      <c r="H64">
        <f t="shared" si="5"/>
        <v>0</v>
      </c>
      <c r="I64" s="3">
        <v>0</v>
      </c>
      <c r="J64">
        <v>0</v>
      </c>
      <c r="K64">
        <f t="shared" si="6"/>
        <v>0</v>
      </c>
      <c r="L64">
        <f t="shared" si="7"/>
        <v>0</v>
      </c>
    </row>
    <row r="65" spans="1:12" ht="12.75">
      <c r="A65" s="5">
        <v>47.5</v>
      </c>
      <c r="B65">
        <v>1</v>
      </c>
      <c r="C65">
        <v>0.1658</v>
      </c>
      <c r="D65">
        <v>0.03</v>
      </c>
      <c r="E65">
        <v>0.04</v>
      </c>
      <c r="F65">
        <v>36.36</v>
      </c>
      <c r="G65">
        <v>0</v>
      </c>
      <c r="H65">
        <f t="shared" si="5"/>
        <v>0</v>
      </c>
      <c r="I65" s="3">
        <v>0</v>
      </c>
      <c r="J65">
        <v>0</v>
      </c>
      <c r="K65">
        <f t="shared" si="6"/>
        <v>0</v>
      </c>
      <c r="L65">
        <f t="shared" si="7"/>
        <v>0</v>
      </c>
    </row>
    <row r="66" spans="1:12" ht="12.75">
      <c r="A66" s="5">
        <v>52.5</v>
      </c>
      <c r="B66">
        <v>1</v>
      </c>
      <c r="C66">
        <v>0.1658</v>
      </c>
      <c r="D66">
        <v>0.03</v>
      </c>
      <c r="E66">
        <v>0.04</v>
      </c>
      <c r="F66">
        <v>31.68</v>
      </c>
      <c r="G66">
        <v>0</v>
      </c>
      <c r="H66">
        <f t="shared" si="5"/>
        <v>0</v>
      </c>
      <c r="I66" s="3">
        <v>0</v>
      </c>
      <c r="J66">
        <v>0</v>
      </c>
      <c r="K66">
        <f t="shared" si="6"/>
        <v>0</v>
      </c>
      <c r="L66">
        <f t="shared" si="7"/>
        <v>0</v>
      </c>
    </row>
    <row r="67" spans="1:12" ht="12.75">
      <c r="A67" s="5">
        <v>57.5</v>
      </c>
      <c r="B67">
        <v>1</v>
      </c>
      <c r="C67">
        <v>0.1658</v>
      </c>
      <c r="D67">
        <v>0.03</v>
      </c>
      <c r="E67">
        <v>0.04</v>
      </c>
      <c r="F67">
        <v>27.1</v>
      </c>
      <c r="G67">
        <v>0</v>
      </c>
      <c r="H67">
        <f t="shared" si="5"/>
        <v>0</v>
      </c>
      <c r="I67" s="3">
        <v>0</v>
      </c>
      <c r="J67">
        <v>0</v>
      </c>
      <c r="K67">
        <f t="shared" si="6"/>
        <v>0</v>
      </c>
      <c r="L67">
        <f t="shared" si="7"/>
        <v>0</v>
      </c>
    </row>
    <row r="68" spans="1:12" ht="12.75">
      <c r="A68" s="5">
        <v>62.5</v>
      </c>
      <c r="B68">
        <v>1</v>
      </c>
      <c r="C68">
        <v>0.1658</v>
      </c>
      <c r="D68">
        <v>0.03</v>
      </c>
      <c r="E68">
        <v>0.04</v>
      </c>
      <c r="F68">
        <v>22.64</v>
      </c>
      <c r="G68">
        <v>0</v>
      </c>
      <c r="H68">
        <f t="shared" si="5"/>
        <v>0</v>
      </c>
      <c r="I68" s="3">
        <v>0</v>
      </c>
      <c r="J68">
        <v>0</v>
      </c>
      <c r="K68">
        <f t="shared" si="6"/>
        <v>0</v>
      </c>
      <c r="L68">
        <f t="shared" si="7"/>
        <v>0</v>
      </c>
    </row>
    <row r="69" spans="1:12" ht="12.75">
      <c r="A69" s="5">
        <v>67.5</v>
      </c>
      <c r="B69">
        <v>1</v>
      </c>
      <c r="C69">
        <v>0.1658</v>
      </c>
      <c r="D69">
        <v>0.03</v>
      </c>
      <c r="E69">
        <v>0.04</v>
      </c>
      <c r="F69">
        <v>18.32</v>
      </c>
      <c r="G69">
        <v>0</v>
      </c>
      <c r="H69">
        <f t="shared" si="5"/>
        <v>0</v>
      </c>
      <c r="I69" s="3">
        <v>0</v>
      </c>
      <c r="J69">
        <v>0</v>
      </c>
      <c r="K69">
        <f t="shared" si="6"/>
        <v>0</v>
      </c>
      <c r="L69">
        <f t="shared" si="7"/>
        <v>0</v>
      </c>
    </row>
    <row r="70" spans="1:12" ht="12.75">
      <c r="A70" s="5">
        <v>72.5</v>
      </c>
      <c r="B70">
        <v>1</v>
      </c>
      <c r="C70">
        <v>0.1658</v>
      </c>
      <c r="D70">
        <v>0.03</v>
      </c>
      <c r="E70">
        <v>0.04</v>
      </c>
      <c r="F70">
        <v>14.24</v>
      </c>
      <c r="G70">
        <v>0</v>
      </c>
      <c r="H70">
        <f t="shared" si="5"/>
        <v>0</v>
      </c>
      <c r="I70" s="3">
        <v>0</v>
      </c>
      <c r="J70">
        <v>0</v>
      </c>
      <c r="K70">
        <f t="shared" si="6"/>
        <v>0</v>
      </c>
      <c r="L70">
        <f t="shared" si="7"/>
        <v>0</v>
      </c>
    </row>
    <row r="71" spans="1:12" ht="12.75">
      <c r="A71" s="5">
        <v>77.5</v>
      </c>
      <c r="B71">
        <v>1</v>
      </c>
      <c r="C71">
        <v>0.1658</v>
      </c>
      <c r="D71">
        <v>0.03</v>
      </c>
      <c r="E71">
        <v>0.04</v>
      </c>
      <c r="F71">
        <v>10.59</v>
      </c>
      <c r="G71">
        <v>0</v>
      </c>
      <c r="H71">
        <f t="shared" si="5"/>
        <v>0</v>
      </c>
      <c r="I71" s="3">
        <v>0</v>
      </c>
      <c r="J71">
        <v>0</v>
      </c>
      <c r="K71">
        <f t="shared" si="6"/>
        <v>0</v>
      </c>
      <c r="L71">
        <f t="shared" si="7"/>
        <v>0</v>
      </c>
    </row>
    <row r="72" spans="1:12" ht="12.75">
      <c r="A72" s="5">
        <v>82.5</v>
      </c>
      <c r="B72">
        <v>1</v>
      </c>
      <c r="C72">
        <v>0.1658</v>
      </c>
      <c r="D72">
        <v>0.03</v>
      </c>
      <c r="E72">
        <v>0.04</v>
      </c>
      <c r="F72">
        <v>7.56</v>
      </c>
      <c r="G72">
        <v>0</v>
      </c>
      <c r="H72">
        <f t="shared" si="5"/>
        <v>0</v>
      </c>
      <c r="I72" s="3">
        <v>0</v>
      </c>
      <c r="J72">
        <v>0</v>
      </c>
      <c r="K72">
        <f t="shared" si="6"/>
        <v>0</v>
      </c>
      <c r="L72">
        <f t="shared" si="7"/>
        <v>0</v>
      </c>
    </row>
    <row r="73" spans="1:12" ht="12.75">
      <c r="A73" s="5">
        <v>90</v>
      </c>
      <c r="B73">
        <v>1</v>
      </c>
      <c r="C73">
        <v>0.1658</v>
      </c>
      <c r="D73">
        <v>0.03</v>
      </c>
      <c r="E73">
        <v>0.04</v>
      </c>
      <c r="F73">
        <v>4.25</v>
      </c>
      <c r="G73">
        <v>0</v>
      </c>
      <c r="H73">
        <f t="shared" si="5"/>
        <v>0</v>
      </c>
      <c r="I73" s="3">
        <v>0</v>
      </c>
      <c r="J73">
        <v>0</v>
      </c>
      <c r="K73">
        <f t="shared" si="6"/>
        <v>0</v>
      </c>
      <c r="L73">
        <f t="shared" si="7"/>
        <v>0</v>
      </c>
    </row>
    <row r="74" spans="1:12" ht="12.75">
      <c r="A74" s="7" t="s">
        <v>8</v>
      </c>
      <c r="I74" s="4">
        <f>SUM(I56:I73)</f>
        <v>0</v>
      </c>
      <c r="J74" s="1">
        <v>0</v>
      </c>
      <c r="K74" s="1">
        <f t="shared" si="6"/>
        <v>0</v>
      </c>
      <c r="L74" s="1">
        <f>SUM(L56:L73)</f>
        <v>0</v>
      </c>
    </row>
    <row r="80" spans="1:2" ht="39">
      <c r="A80" s="9" t="s">
        <v>70</v>
      </c>
      <c r="B80">
        <f>J22+L48+L74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52" sqref="A52"/>
    </sheetView>
  </sheetViews>
  <sheetFormatPr defaultColWidth="9.140625" defaultRowHeight="12.75"/>
  <cols>
    <col min="1" max="1" width="41.7109375" style="0" customWidth="1"/>
    <col min="2" max="2" width="17.57421875" style="0" customWidth="1"/>
    <col min="3" max="3" width="14.28125" style="0" customWidth="1"/>
    <col min="4" max="4" width="16.140625" style="0" bestFit="1" customWidth="1"/>
    <col min="5" max="5" width="12.00390625" style="0" bestFit="1" customWidth="1"/>
    <col min="6" max="6" width="15.7109375" style="0" bestFit="1" customWidth="1"/>
  </cols>
  <sheetData>
    <row r="1" ht="12.75">
      <c r="A1" t="s">
        <v>63</v>
      </c>
    </row>
    <row r="4" spans="1:6" ht="12.75">
      <c r="A4" s="1"/>
      <c r="B4" s="11" t="s">
        <v>17</v>
      </c>
      <c r="C4" s="11"/>
      <c r="D4" s="11" t="s">
        <v>87</v>
      </c>
      <c r="E4" s="11"/>
      <c r="F4" s="1" t="s">
        <v>59</v>
      </c>
    </row>
    <row r="5" spans="1:6" ht="12.75">
      <c r="A5" s="7" t="s">
        <v>16</v>
      </c>
      <c r="B5" s="7" t="s">
        <v>18</v>
      </c>
      <c r="C5" s="7" t="s">
        <v>19</v>
      </c>
      <c r="D5" s="7" t="s">
        <v>18</v>
      </c>
      <c r="E5" s="7" t="s">
        <v>19</v>
      </c>
      <c r="F5" s="7" t="s">
        <v>60</v>
      </c>
    </row>
    <row r="6" spans="1:6" ht="12.75">
      <c r="A6" s="5" t="s">
        <v>20</v>
      </c>
      <c r="B6" s="5">
        <v>0.015</v>
      </c>
      <c r="C6" s="5">
        <v>0.1</v>
      </c>
      <c r="D6" s="5">
        <v>0.04</v>
      </c>
      <c r="E6" s="5">
        <v>0.21</v>
      </c>
      <c r="F6" s="5">
        <v>0.151</v>
      </c>
    </row>
    <row r="7" spans="1:6" ht="12.75">
      <c r="A7" s="5" t="s">
        <v>21</v>
      </c>
      <c r="B7" s="5">
        <v>0.09</v>
      </c>
      <c r="C7" s="5">
        <v>0.241</v>
      </c>
      <c r="D7" s="5">
        <v>0.13</v>
      </c>
      <c r="E7" s="5">
        <v>0.23</v>
      </c>
      <c r="F7" s="5">
        <v>0.323</v>
      </c>
    </row>
    <row r="8" spans="1:6" ht="12.75">
      <c r="A8" s="5" t="s">
        <v>22</v>
      </c>
      <c r="B8" s="5">
        <v>0.013</v>
      </c>
      <c r="C8" s="5">
        <v>0.209</v>
      </c>
      <c r="D8" s="5" t="s">
        <v>88</v>
      </c>
      <c r="E8" s="5" t="s">
        <v>88</v>
      </c>
      <c r="F8" s="5" t="s">
        <v>88</v>
      </c>
    </row>
    <row r="9" spans="1:6" ht="12.75">
      <c r="A9" s="5" t="s">
        <v>23</v>
      </c>
      <c r="B9" s="5">
        <v>0.002</v>
      </c>
      <c r="C9" s="5">
        <v>0.256</v>
      </c>
      <c r="D9" s="5">
        <v>0</v>
      </c>
      <c r="E9" s="5">
        <v>0</v>
      </c>
      <c r="F9" s="5" t="s">
        <v>88</v>
      </c>
    </row>
    <row r="10" spans="1:6" ht="12.75">
      <c r="A10" s="5" t="s">
        <v>24</v>
      </c>
      <c r="B10" s="5">
        <v>0.018</v>
      </c>
      <c r="C10" s="5">
        <v>0.072</v>
      </c>
      <c r="D10" s="5" t="s">
        <v>88</v>
      </c>
      <c r="E10" s="5" t="s">
        <v>88</v>
      </c>
      <c r="F10" s="5" t="s">
        <v>88</v>
      </c>
    </row>
    <row r="11" spans="1:6" ht="12.75">
      <c r="A11" s="5" t="s">
        <v>25</v>
      </c>
      <c r="B11" s="5">
        <v>0.013</v>
      </c>
      <c r="C11" s="5">
        <v>0.21</v>
      </c>
      <c r="D11" s="5" t="s">
        <v>88</v>
      </c>
      <c r="E11" s="5" t="s">
        <v>88</v>
      </c>
      <c r="F11" s="5" t="s">
        <v>88</v>
      </c>
    </row>
    <row r="12" spans="1:6" ht="26.25">
      <c r="A12" s="6" t="s">
        <v>26</v>
      </c>
      <c r="B12" s="5">
        <v>0.133</v>
      </c>
      <c r="C12" s="5">
        <v>0.258</v>
      </c>
      <c r="D12" s="5" t="s">
        <v>88</v>
      </c>
      <c r="E12" s="5">
        <v>0</v>
      </c>
      <c r="F12" s="5" t="s">
        <v>88</v>
      </c>
    </row>
    <row r="13" spans="1:6" ht="15" customHeight="1">
      <c r="A13" s="6" t="s">
        <v>27</v>
      </c>
      <c r="B13" s="5">
        <v>0.073</v>
      </c>
      <c r="C13" s="5" t="s">
        <v>89</v>
      </c>
      <c r="D13" s="5" t="s">
        <v>89</v>
      </c>
      <c r="E13" s="5" t="s">
        <v>89</v>
      </c>
      <c r="F13" s="5" t="s">
        <v>89</v>
      </c>
    </row>
    <row r="14" spans="1:6" ht="12.75">
      <c r="A14" s="5" t="s">
        <v>28</v>
      </c>
      <c r="B14" s="5" t="s">
        <v>89</v>
      </c>
      <c r="C14" s="5">
        <v>0.676</v>
      </c>
      <c r="D14" s="5" t="s">
        <v>89</v>
      </c>
      <c r="E14" s="5">
        <v>1</v>
      </c>
      <c r="F14" s="5" t="s">
        <v>89</v>
      </c>
    </row>
    <row r="15" spans="1:6" ht="12.75">
      <c r="A15" s="5" t="s">
        <v>29</v>
      </c>
      <c r="B15" s="5">
        <v>0.103</v>
      </c>
      <c r="C15" s="5">
        <v>0.103</v>
      </c>
      <c r="D15" s="5" t="s">
        <v>88</v>
      </c>
      <c r="E15" s="5" t="s">
        <v>88</v>
      </c>
      <c r="F15" s="5" t="s">
        <v>88</v>
      </c>
    </row>
    <row r="16" spans="1:6" ht="12.75">
      <c r="A16" s="5" t="s">
        <v>30</v>
      </c>
      <c r="B16" s="5">
        <v>0.075</v>
      </c>
      <c r="C16" s="5">
        <v>0.225</v>
      </c>
      <c r="D16" s="5" t="s">
        <v>88</v>
      </c>
      <c r="E16" s="5" t="s">
        <v>88</v>
      </c>
      <c r="F16" s="5" t="s">
        <v>88</v>
      </c>
    </row>
    <row r="17" spans="1:6" ht="12.75">
      <c r="A17" s="5" t="s">
        <v>31</v>
      </c>
      <c r="B17" s="5">
        <v>0.066</v>
      </c>
      <c r="C17" s="5">
        <v>0.222</v>
      </c>
      <c r="D17" s="5">
        <v>0.02</v>
      </c>
      <c r="E17" s="5">
        <v>0.09</v>
      </c>
      <c r="F17" s="5">
        <v>0.121</v>
      </c>
    </row>
    <row r="18" spans="1:6" ht="12.75">
      <c r="A18" s="5" t="s">
        <v>32</v>
      </c>
      <c r="B18" s="5">
        <v>0.115</v>
      </c>
      <c r="C18" s="5">
        <v>0.23</v>
      </c>
      <c r="D18" s="5">
        <v>0.17</v>
      </c>
      <c r="E18" s="5">
        <v>0.1</v>
      </c>
      <c r="F18" s="5">
        <v>0.147</v>
      </c>
    </row>
    <row r="19" spans="1:6" ht="12.75">
      <c r="A19" s="5" t="s">
        <v>33</v>
      </c>
      <c r="B19" s="5">
        <v>0.031</v>
      </c>
      <c r="C19" s="5">
        <v>0.145</v>
      </c>
      <c r="D19" s="5">
        <v>0</v>
      </c>
      <c r="E19" s="5">
        <v>0.08</v>
      </c>
      <c r="F19" s="5">
        <v>0.074</v>
      </c>
    </row>
    <row r="20" spans="1:6" ht="12.75">
      <c r="A20" s="5" t="s">
        <v>34</v>
      </c>
      <c r="B20" s="5">
        <v>0.069</v>
      </c>
      <c r="C20" s="5">
        <v>0.143</v>
      </c>
      <c r="D20" s="5">
        <v>0</v>
      </c>
      <c r="E20" s="5">
        <v>0.18</v>
      </c>
      <c r="F20" s="5">
        <v>0.215</v>
      </c>
    </row>
    <row r="21" spans="1:6" ht="12.75">
      <c r="A21" s="5" t="s">
        <v>35</v>
      </c>
      <c r="B21" s="5">
        <v>0.016</v>
      </c>
      <c r="C21" s="5">
        <v>0.067</v>
      </c>
      <c r="D21" s="5">
        <v>0</v>
      </c>
      <c r="E21" s="5">
        <v>0</v>
      </c>
      <c r="F21" s="5">
        <v>0.022</v>
      </c>
    </row>
    <row r="22" spans="1:6" ht="12.75">
      <c r="A22" s="5" t="s">
        <v>36</v>
      </c>
      <c r="B22" s="5">
        <v>0.084</v>
      </c>
      <c r="C22" s="5">
        <v>0.169</v>
      </c>
      <c r="D22" s="5">
        <v>0</v>
      </c>
      <c r="E22" s="5">
        <v>0.18</v>
      </c>
      <c r="F22" s="5">
        <v>0.136</v>
      </c>
    </row>
    <row r="23" spans="1:6" ht="12.75">
      <c r="A23" s="5" t="s">
        <v>37</v>
      </c>
      <c r="B23" s="5">
        <v>0.027</v>
      </c>
      <c r="C23" s="5">
        <v>0.029</v>
      </c>
      <c r="D23" s="5">
        <v>0</v>
      </c>
      <c r="E23" s="5">
        <v>0</v>
      </c>
      <c r="F23" s="5" t="s">
        <v>88</v>
      </c>
    </row>
    <row r="24" spans="1:6" ht="12.75">
      <c r="A24" s="5" t="s">
        <v>38</v>
      </c>
      <c r="B24" s="5" t="s">
        <v>89</v>
      </c>
      <c r="C24" s="5" t="s">
        <v>89</v>
      </c>
      <c r="D24" s="5" t="s">
        <v>89</v>
      </c>
      <c r="E24" s="5">
        <v>0</v>
      </c>
      <c r="F24" s="5" t="s">
        <v>88</v>
      </c>
    </row>
    <row r="25" spans="1:6" ht="12.75">
      <c r="A25" s="5" t="s">
        <v>39</v>
      </c>
      <c r="B25" s="5">
        <v>0.081</v>
      </c>
      <c r="C25" s="5">
        <v>0.19</v>
      </c>
      <c r="D25" s="5">
        <v>0.03</v>
      </c>
      <c r="E25" s="5">
        <v>0.15</v>
      </c>
      <c r="F25" s="5">
        <v>0.166</v>
      </c>
    </row>
    <row r="26" spans="1:6" ht="12.75">
      <c r="A26" s="5" t="s">
        <v>40</v>
      </c>
      <c r="B26" s="5">
        <v>0.168</v>
      </c>
      <c r="C26" s="5">
        <v>0.247</v>
      </c>
      <c r="D26" s="5">
        <v>0.3</v>
      </c>
      <c r="E26" s="5">
        <v>0.29</v>
      </c>
      <c r="F26" s="5">
        <v>0.182</v>
      </c>
    </row>
    <row r="27" spans="1:6" ht="12.75">
      <c r="A27" s="5" t="s">
        <v>41</v>
      </c>
      <c r="B27" s="5">
        <v>0.136</v>
      </c>
      <c r="C27" s="5">
        <v>0.423</v>
      </c>
      <c r="D27" s="5">
        <v>0.14</v>
      </c>
      <c r="E27" s="5">
        <v>0.52</v>
      </c>
      <c r="F27" s="5">
        <v>0.172</v>
      </c>
    </row>
    <row r="28" spans="1:6" ht="12.75">
      <c r="A28" s="5" t="s">
        <v>42</v>
      </c>
      <c r="B28" s="5">
        <v>0.129</v>
      </c>
      <c r="C28" s="5">
        <v>0.28</v>
      </c>
      <c r="D28" s="5">
        <v>0.46</v>
      </c>
      <c r="E28" s="5">
        <v>0.35</v>
      </c>
      <c r="F28" s="5">
        <v>0.169</v>
      </c>
    </row>
    <row r="29" spans="1:6" ht="12.75">
      <c r="A29" s="5" t="s">
        <v>43</v>
      </c>
      <c r="B29" s="5">
        <v>0.049</v>
      </c>
      <c r="C29" s="5">
        <v>0.289</v>
      </c>
      <c r="D29" s="5">
        <v>0.23</v>
      </c>
      <c r="E29" s="5">
        <v>0.34</v>
      </c>
      <c r="F29" s="5">
        <v>0.275</v>
      </c>
    </row>
    <row r="30" spans="1:6" ht="12.75">
      <c r="A30" s="5" t="s">
        <v>44</v>
      </c>
      <c r="B30" s="5">
        <v>0.096</v>
      </c>
      <c r="C30" s="5">
        <v>0.203</v>
      </c>
      <c r="D30" s="5">
        <v>0.12</v>
      </c>
      <c r="E30" s="5">
        <v>0.35</v>
      </c>
      <c r="F30" s="5">
        <v>0.248</v>
      </c>
    </row>
    <row r="31" spans="1:6" ht="12.75">
      <c r="A31" s="5" t="s">
        <v>45</v>
      </c>
      <c r="B31" s="5">
        <v>0.014</v>
      </c>
      <c r="C31" s="5">
        <v>0.174</v>
      </c>
      <c r="D31" s="5">
        <v>0.08</v>
      </c>
      <c r="E31" s="5">
        <v>0.39</v>
      </c>
      <c r="F31" s="5">
        <v>0.259</v>
      </c>
    </row>
    <row r="32" spans="1:6" ht="12.75">
      <c r="A32" s="5" t="s">
        <v>46</v>
      </c>
      <c r="B32" s="5">
        <v>0.109</v>
      </c>
      <c r="C32" s="5">
        <v>0.159</v>
      </c>
      <c r="D32" s="5">
        <v>0.08</v>
      </c>
      <c r="E32" s="5">
        <v>0</v>
      </c>
      <c r="F32" s="5">
        <v>0.103</v>
      </c>
    </row>
    <row r="33" spans="1:6" ht="12.75">
      <c r="A33" s="5" t="s">
        <v>47</v>
      </c>
      <c r="B33" s="5">
        <v>0.026</v>
      </c>
      <c r="C33" s="5">
        <v>0.151</v>
      </c>
      <c r="D33" s="5">
        <v>0.04</v>
      </c>
      <c r="E33" s="5">
        <v>0.26</v>
      </c>
      <c r="F33" s="5">
        <v>0.125</v>
      </c>
    </row>
    <row r="34" spans="1:6" ht="12.75">
      <c r="A34" s="5" t="s">
        <v>48</v>
      </c>
      <c r="B34" s="5">
        <v>0.072</v>
      </c>
      <c r="C34" s="5">
        <v>0.309</v>
      </c>
      <c r="D34" s="5">
        <v>0.23</v>
      </c>
      <c r="E34" s="5">
        <v>0.3</v>
      </c>
      <c r="F34" s="5">
        <v>0.128</v>
      </c>
    </row>
    <row r="35" spans="1:6" ht="12.75">
      <c r="A35" s="5" t="s">
        <v>49</v>
      </c>
      <c r="B35" s="5" t="s">
        <v>89</v>
      </c>
      <c r="C35" s="5" t="s">
        <v>89</v>
      </c>
      <c r="D35" s="5">
        <v>0</v>
      </c>
      <c r="E35" s="5">
        <v>0</v>
      </c>
      <c r="F35" s="5" t="s">
        <v>88</v>
      </c>
    </row>
    <row r="36" spans="1:6" ht="12.75">
      <c r="A36" s="5" t="s">
        <v>50</v>
      </c>
      <c r="B36" s="5">
        <v>0.093</v>
      </c>
      <c r="C36" s="5">
        <v>0.15</v>
      </c>
      <c r="D36" s="5">
        <v>0.1</v>
      </c>
      <c r="E36" s="5">
        <v>0.13</v>
      </c>
      <c r="F36" s="5">
        <v>0.08</v>
      </c>
    </row>
    <row r="37" spans="1:6" ht="12.75">
      <c r="A37" s="5" t="s">
        <v>51</v>
      </c>
      <c r="B37" s="5">
        <v>0.006</v>
      </c>
      <c r="C37" s="5">
        <v>0.15</v>
      </c>
      <c r="D37" s="5" t="s">
        <v>88</v>
      </c>
      <c r="E37" s="5" t="s">
        <v>88</v>
      </c>
      <c r="F37" s="5" t="s">
        <v>88</v>
      </c>
    </row>
    <row r="38" spans="1:6" ht="12.75">
      <c r="A38" s="5" t="s">
        <v>52</v>
      </c>
      <c r="B38" s="5">
        <v>0.013</v>
      </c>
      <c r="C38" s="5">
        <v>0.093</v>
      </c>
      <c r="D38" s="5" t="s">
        <v>88</v>
      </c>
      <c r="E38" s="5" t="s">
        <v>88</v>
      </c>
      <c r="F38" s="5" t="s">
        <v>88</v>
      </c>
    </row>
    <row r="39" spans="1:6" ht="12.75">
      <c r="A39" s="5" t="s">
        <v>53</v>
      </c>
      <c r="B39" s="5">
        <v>0.055</v>
      </c>
      <c r="C39" s="5">
        <v>0.191</v>
      </c>
      <c r="D39" s="5">
        <v>0</v>
      </c>
      <c r="E39" s="5">
        <v>0</v>
      </c>
      <c r="F39" s="5" t="s">
        <v>88</v>
      </c>
    </row>
    <row r="40" spans="1:6" ht="12.75">
      <c r="A40" s="5" t="s">
        <v>54</v>
      </c>
      <c r="B40" s="5">
        <v>0.245</v>
      </c>
      <c r="C40" s="5">
        <v>0.245</v>
      </c>
      <c r="D40" s="5">
        <v>0</v>
      </c>
      <c r="E40" s="5">
        <v>0</v>
      </c>
      <c r="F40" s="5" t="s">
        <v>88</v>
      </c>
    </row>
    <row r="41" spans="1:6" ht="12.75">
      <c r="A41" s="5" t="s">
        <v>55</v>
      </c>
      <c r="B41" s="5" t="s">
        <v>89</v>
      </c>
      <c r="C41" s="5" t="s">
        <v>89</v>
      </c>
      <c r="D41" s="5" t="s">
        <v>89</v>
      </c>
      <c r="E41" s="5" t="s">
        <v>89</v>
      </c>
      <c r="F41" s="5" t="s">
        <v>89</v>
      </c>
    </row>
    <row r="42" spans="1:6" ht="12.75">
      <c r="A42" s="5" t="s">
        <v>56</v>
      </c>
      <c r="B42" s="5">
        <v>0.044</v>
      </c>
      <c r="C42" s="5">
        <v>0.06</v>
      </c>
      <c r="D42" s="5" t="s">
        <v>88</v>
      </c>
      <c r="E42" s="5" t="s">
        <v>88</v>
      </c>
      <c r="F42" s="5" t="s">
        <v>88</v>
      </c>
    </row>
    <row r="43" spans="1:6" ht="12.75">
      <c r="A43" s="5" t="s">
        <v>57</v>
      </c>
      <c r="B43" s="5" t="s">
        <v>88</v>
      </c>
      <c r="C43" s="5" t="s">
        <v>88</v>
      </c>
      <c r="D43" s="5" t="s">
        <v>88</v>
      </c>
      <c r="E43" s="5" t="s">
        <v>88</v>
      </c>
      <c r="F43" s="5" t="s">
        <v>88</v>
      </c>
    </row>
    <row r="44" spans="1:6" ht="12.75">
      <c r="A44" s="5" t="s">
        <v>58</v>
      </c>
      <c r="B44" s="5">
        <v>0.111</v>
      </c>
      <c r="C44" s="5">
        <v>0.212</v>
      </c>
      <c r="D44" s="5" t="s">
        <v>88</v>
      </c>
      <c r="E44" s="5" t="s">
        <v>88</v>
      </c>
      <c r="F44" s="5" t="s">
        <v>88</v>
      </c>
    </row>
    <row r="48" ht="12.75">
      <c r="A48" t="s">
        <v>90</v>
      </c>
    </row>
    <row r="50" ht="12.75">
      <c r="A50" t="s">
        <v>91</v>
      </c>
    </row>
  </sheetData>
  <sheetProtection/>
  <mergeCells count="2">
    <mergeCell ref="B4:C4"/>
    <mergeCell ref="D4:E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Swansea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Wales Swansea</dc:creator>
  <cp:keywords/>
  <dc:description/>
  <cp:lastModifiedBy>Penny</cp:lastModifiedBy>
  <dcterms:created xsi:type="dcterms:W3CDTF">2008-10-15T11:29:00Z</dcterms:created>
  <dcterms:modified xsi:type="dcterms:W3CDTF">2016-01-15T15:50:37Z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VRPK2KK6AW57-126-1126</vt:lpwstr>
  </property>
  <property fmtid="{D5CDD505-2E9C-101B-9397-08002B2CF9AE}" pid="3" name="_dlc_DocIdItemGuid">
    <vt:lpwstr>89d73741-d04f-4102-b161-96b67dca2a38</vt:lpwstr>
  </property>
  <property fmtid="{D5CDD505-2E9C-101B-9397-08002B2CF9AE}" pid="4" name="_dlc_DocIdUrl">
    <vt:lpwstr>http://neo/hiru/sail/sailgateway/_layouts/DocIdRedir.aspx?ID=VRPK2KK6AW57-126-1126, VRPK2KK6AW57-126-1126</vt:lpwstr>
  </property>
  <property fmtid="{D5CDD505-2E9C-101B-9397-08002B2CF9AE}" pid="5" name="File Path">
    <vt:lpwstr>maceysm\</vt:lpwstr>
  </property>
  <property fmtid="{D5CDD505-2E9C-101B-9397-08002B2CF9AE}" pid="6" name="Screen Name">
    <vt:lpwstr>YLDcalculations_Template</vt:lpwstr>
  </property>
  <property fmtid="{D5CDD505-2E9C-101B-9397-08002B2CF9AE}" pid="7" name="FTP File Path">
    <vt:lpwstr>maceysm/</vt:lpwstr>
  </property>
  <property fmtid="{D5CDD505-2E9C-101B-9397-08002B2CF9AE}" pid="8" name="Order">
    <vt:lpwstr>112600.000000000</vt:lpwstr>
  </property>
  <property fmtid="{D5CDD505-2E9C-101B-9397-08002B2CF9AE}" pid="9" name="Local Name">
    <vt:lpwstr>YLDcalculations_Template.xls</vt:lpwstr>
  </property>
  <property fmtid="{D5CDD505-2E9C-101B-9397-08002B2CF9AE}" pid="10" name="SAIL User">
    <vt:lpwstr>maceysm</vt:lpwstr>
  </property>
  <property fmtid="{D5CDD505-2E9C-101B-9397-08002B2CF9AE}" pid="11" name="ApprovalWF">
    <vt:lpwstr>Approved</vt:lpwstr>
  </property>
</Properties>
</file>